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 activeTab="7"/>
  </bookViews>
  <sheets>
    <sheet name="Sammenstilling" sheetId="20" r:id="rId1"/>
    <sheet name="Diagrammer" sheetId="43" r:id="rId2"/>
    <sheet name="Brukeroversikt" sheetId="42" r:id="rId3"/>
    <sheet name="br1" sheetId="2" r:id="rId4"/>
    <sheet name="br2" sheetId="3" r:id="rId5"/>
    <sheet name="br3" sheetId="4" r:id="rId6"/>
    <sheet name="br4" sheetId="5" r:id="rId7"/>
    <sheet name="br5" sheetId="6" r:id="rId8"/>
    <sheet name="br6" sheetId="7" r:id="rId9"/>
    <sheet name="br7" sheetId="8" r:id="rId10"/>
    <sheet name="br8" sheetId="9" r:id="rId11"/>
    <sheet name="br9" sheetId="10" r:id="rId12"/>
    <sheet name="br10" sheetId="11" r:id="rId13"/>
    <sheet name="br11" sheetId="12" r:id="rId14"/>
    <sheet name="br12" sheetId="13" r:id="rId15"/>
    <sheet name="br13" sheetId="14" r:id="rId16"/>
    <sheet name="br14" sheetId="15" r:id="rId17"/>
    <sheet name="br15" sheetId="16" r:id="rId18"/>
    <sheet name="br16" sheetId="17" r:id="rId19"/>
    <sheet name="br17" sheetId="25" r:id="rId20"/>
    <sheet name="br18" sheetId="24" r:id="rId21"/>
    <sheet name="br19" sheetId="23" r:id="rId22"/>
    <sheet name="br20" sheetId="22" r:id="rId23"/>
    <sheet name="br21" sheetId="18" r:id="rId24"/>
    <sheet name="br22" sheetId="26" r:id="rId25"/>
    <sheet name="br23" sheetId="27" r:id="rId26"/>
    <sheet name="br24" sheetId="28" r:id="rId27"/>
    <sheet name="br25" sheetId="29" r:id="rId28"/>
    <sheet name="br26" sheetId="38" r:id="rId29"/>
    <sheet name="br27" sheetId="37" r:id="rId30"/>
    <sheet name="br28" sheetId="36" r:id="rId31"/>
    <sheet name="br29" sheetId="35" r:id="rId32"/>
    <sheet name="br30" sheetId="34" r:id="rId33"/>
    <sheet name="br31" sheetId="33" r:id="rId34"/>
    <sheet name="br32" sheetId="32" r:id="rId35"/>
    <sheet name="br33" sheetId="31" r:id="rId36"/>
    <sheet name="br34" sheetId="39" r:id="rId37"/>
    <sheet name="br35" sheetId="61" r:id="rId38"/>
    <sheet name="br36" sheetId="60" r:id="rId39"/>
    <sheet name="br37" sheetId="59" r:id="rId40"/>
    <sheet name="br38" sheetId="58" r:id="rId41"/>
    <sheet name="br39" sheetId="57" r:id="rId42"/>
    <sheet name="br40" sheetId="56" r:id="rId43"/>
    <sheet name="br41" sheetId="55" r:id="rId44"/>
    <sheet name="br42" sheetId="54" r:id="rId45"/>
    <sheet name="br43" sheetId="53" r:id="rId46"/>
    <sheet name="br44" sheetId="52" r:id="rId47"/>
    <sheet name="br45" sheetId="51" r:id="rId48"/>
    <sheet name="br46" sheetId="50" r:id="rId49"/>
    <sheet name="br47" sheetId="49" r:id="rId50"/>
    <sheet name="br48" sheetId="48" r:id="rId51"/>
    <sheet name="br49" sheetId="47" r:id="rId52"/>
    <sheet name="br50" sheetId="46" r:id="rId53"/>
    <sheet name="Ark2" sheetId="45" r:id="rId54"/>
    <sheet name="x" sheetId="30" r:id="rId55"/>
    <sheet name="Ark1" sheetId="44" r:id="rId56"/>
  </sheets>
  <calcPr calcId="145621"/>
</workbook>
</file>

<file path=xl/calcChain.xml><?xml version="1.0" encoding="utf-8"?>
<calcChain xmlns="http://schemas.openxmlformats.org/spreadsheetml/2006/main">
  <c r="B11" i="20" l="1"/>
  <c r="C11" i="20"/>
  <c r="D11" i="20"/>
  <c r="E11" i="20"/>
  <c r="F11" i="20"/>
  <c r="G11" i="20"/>
  <c r="H11" i="20" s="1"/>
  <c r="T11" i="20" s="1"/>
  <c r="I11" i="20"/>
  <c r="J11" i="20"/>
  <c r="K11" i="20"/>
  <c r="R11" i="20" s="1"/>
  <c r="L11" i="20"/>
  <c r="M11" i="20"/>
  <c r="N11" i="20"/>
  <c r="O11" i="20"/>
  <c r="Q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BA11" i="20"/>
  <c r="BB11" i="20"/>
  <c r="BC11" i="20"/>
  <c r="BD11" i="20"/>
  <c r="BE11" i="20"/>
  <c r="BF11" i="20"/>
  <c r="BG11" i="20"/>
  <c r="BH11" i="20"/>
  <c r="BI11" i="20"/>
  <c r="BJ11" i="20"/>
  <c r="BK11" i="20"/>
  <c r="BL11" i="20"/>
  <c r="BM11" i="20"/>
  <c r="BN11" i="20"/>
  <c r="BO11" i="20"/>
  <c r="BP11" i="20"/>
  <c r="BQ11" i="20"/>
  <c r="BR11" i="20"/>
  <c r="BS11" i="20"/>
  <c r="BT11" i="20"/>
  <c r="BU11" i="20"/>
  <c r="BV11" i="20"/>
  <c r="BW11" i="20"/>
  <c r="B12" i="20"/>
  <c r="C12" i="20"/>
  <c r="D12" i="20"/>
  <c r="E12" i="20"/>
  <c r="F12" i="20"/>
  <c r="G12" i="20"/>
  <c r="H12" i="20" s="1"/>
  <c r="T12" i="20" s="1"/>
  <c r="I12" i="20"/>
  <c r="P12" i="20" s="1"/>
  <c r="J12" i="20"/>
  <c r="K12" i="20"/>
  <c r="L12" i="20"/>
  <c r="M12" i="20"/>
  <c r="N12" i="20"/>
  <c r="Q12" i="20"/>
  <c r="S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BG12" i="20"/>
  <c r="BH12" i="20"/>
  <c r="BI12" i="20"/>
  <c r="BJ12" i="20"/>
  <c r="BK12" i="20"/>
  <c r="BL12" i="20"/>
  <c r="BM12" i="20"/>
  <c r="BN12" i="20"/>
  <c r="BO12" i="20"/>
  <c r="BP12" i="20"/>
  <c r="BQ12" i="20"/>
  <c r="BR12" i="20"/>
  <c r="BS12" i="20"/>
  <c r="BT12" i="20"/>
  <c r="BU12" i="20"/>
  <c r="BV12" i="20"/>
  <c r="BW12" i="20"/>
  <c r="B13" i="20"/>
  <c r="C13" i="20"/>
  <c r="D13" i="20"/>
  <c r="E13" i="20"/>
  <c r="F13" i="20"/>
  <c r="G13" i="20"/>
  <c r="H13" i="20" s="1"/>
  <c r="T13" i="20" s="1"/>
  <c r="I13" i="20"/>
  <c r="J13" i="20"/>
  <c r="K13" i="20"/>
  <c r="R13" i="20" s="1"/>
  <c r="L13" i="20"/>
  <c r="M13" i="20"/>
  <c r="N13" i="20"/>
  <c r="O13" i="20"/>
  <c r="Q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BM13" i="20"/>
  <c r="BN13" i="20"/>
  <c r="BO13" i="20"/>
  <c r="BP13" i="20"/>
  <c r="BQ13" i="20"/>
  <c r="BR13" i="20"/>
  <c r="BS13" i="20"/>
  <c r="BT13" i="20"/>
  <c r="BU13" i="20"/>
  <c r="BV13" i="20"/>
  <c r="BW13" i="20"/>
  <c r="B14" i="20"/>
  <c r="C14" i="20"/>
  <c r="D14" i="20"/>
  <c r="E14" i="20"/>
  <c r="F14" i="20"/>
  <c r="G14" i="20"/>
  <c r="H14" i="20" s="1"/>
  <c r="T14" i="20" s="1"/>
  <c r="I14" i="20"/>
  <c r="P14" i="20" s="1"/>
  <c r="J14" i="20"/>
  <c r="K14" i="20"/>
  <c r="L14" i="20"/>
  <c r="M14" i="20"/>
  <c r="N14" i="20"/>
  <c r="Q14" i="20"/>
  <c r="S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BG14" i="20"/>
  <c r="BH14" i="20"/>
  <c r="BI14" i="20"/>
  <c r="BJ14" i="20"/>
  <c r="BK14" i="20"/>
  <c r="BL14" i="20"/>
  <c r="BM14" i="20"/>
  <c r="BN14" i="20"/>
  <c r="BO14" i="20"/>
  <c r="BP14" i="20"/>
  <c r="BQ14" i="20"/>
  <c r="BR14" i="20"/>
  <c r="BS14" i="20"/>
  <c r="BT14" i="20"/>
  <c r="BU14" i="20"/>
  <c r="BV14" i="20"/>
  <c r="BW14" i="20"/>
  <c r="B15" i="20"/>
  <c r="C15" i="20"/>
  <c r="D15" i="20"/>
  <c r="E15" i="20"/>
  <c r="F15" i="20"/>
  <c r="G15" i="20"/>
  <c r="H15" i="20" s="1"/>
  <c r="T15" i="20" s="1"/>
  <c r="I15" i="20"/>
  <c r="J15" i="20"/>
  <c r="K15" i="20"/>
  <c r="R15" i="20" s="1"/>
  <c r="L15" i="20"/>
  <c r="M15" i="20"/>
  <c r="N15" i="20"/>
  <c r="O15" i="20"/>
  <c r="Q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BM15" i="20"/>
  <c r="BN15" i="20"/>
  <c r="BO15" i="20"/>
  <c r="BP15" i="20"/>
  <c r="BQ15" i="20"/>
  <c r="BR15" i="20"/>
  <c r="BS15" i="20"/>
  <c r="BT15" i="20"/>
  <c r="BU15" i="20"/>
  <c r="BV15" i="20"/>
  <c r="BW15" i="20"/>
  <c r="B16" i="20"/>
  <c r="C16" i="20"/>
  <c r="D16" i="20"/>
  <c r="E16" i="20"/>
  <c r="F16" i="20"/>
  <c r="G16" i="20"/>
  <c r="H16" i="20" s="1"/>
  <c r="T16" i="20" s="1"/>
  <c r="I16" i="20"/>
  <c r="P16" i="20" s="1"/>
  <c r="J16" i="20"/>
  <c r="K16" i="20"/>
  <c r="L16" i="20"/>
  <c r="M16" i="20"/>
  <c r="N16" i="20"/>
  <c r="Q16" i="20"/>
  <c r="S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BG16" i="20"/>
  <c r="BH16" i="20"/>
  <c r="BI16" i="20"/>
  <c r="BJ16" i="20"/>
  <c r="BK16" i="20"/>
  <c r="BL16" i="20"/>
  <c r="BM16" i="20"/>
  <c r="BN16" i="20"/>
  <c r="BO16" i="20"/>
  <c r="BP16" i="20"/>
  <c r="BQ16" i="20"/>
  <c r="BR16" i="20"/>
  <c r="BS16" i="20"/>
  <c r="BT16" i="20"/>
  <c r="BU16" i="20"/>
  <c r="BV16" i="20"/>
  <c r="BW16" i="20"/>
  <c r="B17" i="20"/>
  <c r="C17" i="20"/>
  <c r="D17" i="20"/>
  <c r="E17" i="20"/>
  <c r="F17" i="20"/>
  <c r="G17" i="20"/>
  <c r="H17" i="20" s="1"/>
  <c r="T17" i="20" s="1"/>
  <c r="I17" i="20"/>
  <c r="J17" i="20"/>
  <c r="K17" i="20"/>
  <c r="R17" i="20" s="1"/>
  <c r="L17" i="20"/>
  <c r="M17" i="20"/>
  <c r="N17" i="20"/>
  <c r="O17" i="20"/>
  <c r="Q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BG17" i="20"/>
  <c r="BH17" i="20"/>
  <c r="BI17" i="20"/>
  <c r="BJ17" i="20"/>
  <c r="BK17" i="20"/>
  <c r="BL17" i="20"/>
  <c r="BM17" i="20"/>
  <c r="BN17" i="20"/>
  <c r="BO17" i="20"/>
  <c r="BP17" i="20"/>
  <c r="BQ17" i="20"/>
  <c r="BR17" i="20"/>
  <c r="BS17" i="20"/>
  <c r="BT17" i="20"/>
  <c r="BU17" i="20"/>
  <c r="BV17" i="20"/>
  <c r="BW17" i="20"/>
  <c r="B18" i="20"/>
  <c r="C18" i="20"/>
  <c r="D18" i="20"/>
  <c r="E18" i="20"/>
  <c r="F18" i="20"/>
  <c r="G18" i="20"/>
  <c r="H18" i="20" s="1"/>
  <c r="T18" i="20" s="1"/>
  <c r="I18" i="20"/>
  <c r="P18" i="20" s="1"/>
  <c r="J18" i="20"/>
  <c r="K18" i="20"/>
  <c r="L18" i="20"/>
  <c r="M18" i="20"/>
  <c r="N18" i="20"/>
  <c r="Q18" i="20"/>
  <c r="S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G18" i="20"/>
  <c r="BH18" i="20"/>
  <c r="BI18" i="20"/>
  <c r="BJ18" i="20"/>
  <c r="BK18" i="20"/>
  <c r="BL18" i="20"/>
  <c r="BM18" i="20"/>
  <c r="BN18" i="20"/>
  <c r="BO18" i="20"/>
  <c r="BP18" i="20"/>
  <c r="BQ18" i="20"/>
  <c r="BR18" i="20"/>
  <c r="BS18" i="20"/>
  <c r="BT18" i="20"/>
  <c r="BU18" i="20"/>
  <c r="BV18" i="20"/>
  <c r="BW18" i="20"/>
  <c r="B19" i="20"/>
  <c r="C19" i="20"/>
  <c r="D19" i="20"/>
  <c r="E19" i="20"/>
  <c r="F19" i="20"/>
  <c r="G19" i="20"/>
  <c r="H19" i="20" s="1"/>
  <c r="T19" i="20" s="1"/>
  <c r="I19" i="20"/>
  <c r="J19" i="20"/>
  <c r="K19" i="20"/>
  <c r="R19" i="20" s="1"/>
  <c r="L19" i="20"/>
  <c r="M19" i="20"/>
  <c r="N19" i="20"/>
  <c r="O19" i="20"/>
  <c r="Q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BG19" i="20"/>
  <c r="BH19" i="20"/>
  <c r="BI19" i="20"/>
  <c r="BJ19" i="20"/>
  <c r="BK19" i="20"/>
  <c r="BL19" i="20"/>
  <c r="BM19" i="20"/>
  <c r="BN19" i="20"/>
  <c r="BO19" i="20"/>
  <c r="BP19" i="20"/>
  <c r="BQ19" i="20"/>
  <c r="BR19" i="20"/>
  <c r="BS19" i="20"/>
  <c r="BT19" i="20"/>
  <c r="BU19" i="20"/>
  <c r="BV19" i="20"/>
  <c r="BW19" i="20"/>
  <c r="B20" i="20"/>
  <c r="C20" i="20"/>
  <c r="D20" i="20"/>
  <c r="E20" i="20"/>
  <c r="F20" i="20"/>
  <c r="G20" i="20"/>
  <c r="H20" i="20" s="1"/>
  <c r="T20" i="20" s="1"/>
  <c r="I20" i="20"/>
  <c r="P20" i="20" s="1"/>
  <c r="J20" i="20"/>
  <c r="K20" i="20"/>
  <c r="L20" i="20"/>
  <c r="M20" i="20"/>
  <c r="N20" i="20"/>
  <c r="Q20" i="20"/>
  <c r="S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BG20" i="20"/>
  <c r="BH20" i="20"/>
  <c r="BI20" i="20"/>
  <c r="BJ20" i="20"/>
  <c r="BK20" i="20"/>
  <c r="BL20" i="20"/>
  <c r="BM20" i="20"/>
  <c r="BN20" i="20"/>
  <c r="BO20" i="20"/>
  <c r="BP20" i="20"/>
  <c r="BQ20" i="20"/>
  <c r="BR20" i="20"/>
  <c r="BS20" i="20"/>
  <c r="BT20" i="20"/>
  <c r="BU20" i="20"/>
  <c r="BV20" i="20"/>
  <c r="BW20" i="20"/>
  <c r="B21" i="20"/>
  <c r="C21" i="20"/>
  <c r="D21" i="20"/>
  <c r="E21" i="20"/>
  <c r="F21" i="20"/>
  <c r="G21" i="20"/>
  <c r="H21" i="20" s="1"/>
  <c r="T21" i="20" s="1"/>
  <c r="I21" i="20"/>
  <c r="J21" i="20"/>
  <c r="K21" i="20"/>
  <c r="R21" i="20" s="1"/>
  <c r="L21" i="20"/>
  <c r="M21" i="20"/>
  <c r="N21" i="20"/>
  <c r="O21" i="20"/>
  <c r="Q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BA21" i="20"/>
  <c r="BB21" i="20"/>
  <c r="BC21" i="20"/>
  <c r="BD21" i="20"/>
  <c r="BE21" i="20"/>
  <c r="BF21" i="20"/>
  <c r="BG21" i="20"/>
  <c r="BH21" i="20"/>
  <c r="BI21" i="20"/>
  <c r="BJ21" i="20"/>
  <c r="BK21" i="20"/>
  <c r="BL21" i="20"/>
  <c r="BM21" i="20"/>
  <c r="BN21" i="20"/>
  <c r="BO21" i="20"/>
  <c r="BP21" i="20"/>
  <c r="BQ21" i="20"/>
  <c r="BR21" i="20"/>
  <c r="BS21" i="20"/>
  <c r="BT21" i="20"/>
  <c r="BU21" i="20"/>
  <c r="BV21" i="20"/>
  <c r="BW21" i="20"/>
  <c r="B22" i="20"/>
  <c r="C22" i="20"/>
  <c r="D22" i="20"/>
  <c r="E22" i="20"/>
  <c r="F22" i="20"/>
  <c r="G22" i="20"/>
  <c r="H22" i="20" s="1"/>
  <c r="T22" i="20" s="1"/>
  <c r="I22" i="20"/>
  <c r="P22" i="20" s="1"/>
  <c r="J22" i="20"/>
  <c r="K22" i="20"/>
  <c r="L22" i="20"/>
  <c r="M22" i="20"/>
  <c r="N22" i="20"/>
  <c r="Q22" i="20"/>
  <c r="S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BA22" i="20"/>
  <c r="BB22" i="20"/>
  <c r="BC22" i="20"/>
  <c r="BD22" i="20"/>
  <c r="BE22" i="20"/>
  <c r="BF22" i="20"/>
  <c r="BG22" i="20"/>
  <c r="BH22" i="20"/>
  <c r="BI22" i="20"/>
  <c r="BJ22" i="20"/>
  <c r="BK22" i="20"/>
  <c r="BL22" i="20"/>
  <c r="BM22" i="20"/>
  <c r="BN22" i="20"/>
  <c r="BO22" i="20"/>
  <c r="BP22" i="20"/>
  <c r="BQ22" i="20"/>
  <c r="BR22" i="20"/>
  <c r="BS22" i="20"/>
  <c r="BT22" i="20"/>
  <c r="BU22" i="20"/>
  <c r="BV22" i="20"/>
  <c r="BW22" i="20"/>
  <c r="B23" i="20"/>
  <c r="C23" i="20"/>
  <c r="D23" i="20"/>
  <c r="E23" i="20"/>
  <c r="F23" i="20"/>
  <c r="G23" i="20"/>
  <c r="H23" i="20" s="1"/>
  <c r="T23" i="20" s="1"/>
  <c r="I23" i="20"/>
  <c r="J23" i="20"/>
  <c r="K23" i="20"/>
  <c r="R23" i="20" s="1"/>
  <c r="L23" i="20"/>
  <c r="M23" i="20"/>
  <c r="N23" i="20"/>
  <c r="O23" i="20"/>
  <c r="Q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BA23" i="20"/>
  <c r="BB23" i="20"/>
  <c r="BC23" i="20"/>
  <c r="BD23" i="20"/>
  <c r="BE23" i="20"/>
  <c r="BF23" i="20"/>
  <c r="BG23" i="20"/>
  <c r="BH23" i="20"/>
  <c r="BI23" i="20"/>
  <c r="BJ23" i="20"/>
  <c r="BK23" i="20"/>
  <c r="BL23" i="20"/>
  <c r="BM23" i="20"/>
  <c r="BN23" i="20"/>
  <c r="BO23" i="20"/>
  <c r="BP23" i="20"/>
  <c r="BQ23" i="20"/>
  <c r="BR23" i="20"/>
  <c r="BS23" i="20"/>
  <c r="BT23" i="20"/>
  <c r="BU23" i="20"/>
  <c r="BV23" i="20"/>
  <c r="BW23" i="20"/>
  <c r="B24" i="20"/>
  <c r="C24" i="20"/>
  <c r="D24" i="20"/>
  <c r="E24" i="20"/>
  <c r="F24" i="20"/>
  <c r="G24" i="20"/>
  <c r="H24" i="20" s="1"/>
  <c r="I24" i="20"/>
  <c r="J24" i="20"/>
  <c r="K24" i="20"/>
  <c r="L24" i="20"/>
  <c r="M24" i="20"/>
  <c r="Y24" i="20" s="1"/>
  <c r="N24" i="20"/>
  <c r="Q24" i="20"/>
  <c r="T24" i="20"/>
  <c r="V24" i="20"/>
  <c r="X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X24" i="20"/>
  <c r="AY24" i="20"/>
  <c r="AZ24" i="20"/>
  <c r="BA24" i="20"/>
  <c r="BB24" i="20"/>
  <c r="BC24" i="20"/>
  <c r="BD24" i="20"/>
  <c r="BE24" i="20"/>
  <c r="BF24" i="20"/>
  <c r="BG24" i="20"/>
  <c r="BH24" i="20"/>
  <c r="BI24" i="20"/>
  <c r="BJ24" i="20"/>
  <c r="BK24" i="20"/>
  <c r="BL24" i="20"/>
  <c r="BM24" i="20"/>
  <c r="BN24" i="20"/>
  <c r="BO24" i="20"/>
  <c r="BP24" i="20"/>
  <c r="BQ24" i="20"/>
  <c r="BR24" i="20"/>
  <c r="BS24" i="20"/>
  <c r="BT24" i="20"/>
  <c r="BU24" i="20"/>
  <c r="BV24" i="20"/>
  <c r="BW24" i="20"/>
  <c r="B25" i="20"/>
  <c r="C25" i="20"/>
  <c r="D25" i="20"/>
  <c r="E25" i="20"/>
  <c r="F25" i="20"/>
  <c r="G25" i="20"/>
  <c r="H25" i="20" s="1"/>
  <c r="I25" i="20"/>
  <c r="P25" i="20" s="1"/>
  <c r="J25" i="20"/>
  <c r="K25" i="20"/>
  <c r="R25" i="20" s="1"/>
  <c r="L25" i="20"/>
  <c r="M25" i="20"/>
  <c r="N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X25" i="20"/>
  <c r="AY25" i="20"/>
  <c r="AZ25" i="20"/>
  <c r="BA25" i="20"/>
  <c r="BB25" i="20"/>
  <c r="BC25" i="20"/>
  <c r="BD25" i="20"/>
  <c r="BE25" i="20"/>
  <c r="BF25" i="20"/>
  <c r="BG25" i="20"/>
  <c r="BH25" i="20"/>
  <c r="BI25" i="20"/>
  <c r="BJ25" i="20"/>
  <c r="BK25" i="20"/>
  <c r="BL25" i="20"/>
  <c r="BM25" i="20"/>
  <c r="BN25" i="20"/>
  <c r="BO25" i="20"/>
  <c r="BP25" i="20"/>
  <c r="BQ25" i="20"/>
  <c r="BR25" i="20"/>
  <c r="BS25" i="20"/>
  <c r="BT25" i="20"/>
  <c r="BU25" i="20"/>
  <c r="BV25" i="20"/>
  <c r="BW25" i="20"/>
  <c r="B26" i="20"/>
  <c r="C26" i="20"/>
  <c r="D26" i="20"/>
  <c r="E26" i="20"/>
  <c r="F26" i="20"/>
  <c r="G26" i="20"/>
  <c r="H26" i="20" s="1"/>
  <c r="I26" i="20"/>
  <c r="O26" i="20" s="1"/>
  <c r="J26" i="20"/>
  <c r="K26" i="20"/>
  <c r="L26" i="20"/>
  <c r="M26" i="20"/>
  <c r="Y26" i="20" s="1"/>
  <c r="N26" i="20"/>
  <c r="Q26" i="20"/>
  <c r="T26" i="20"/>
  <c r="V26" i="20"/>
  <c r="X26" i="20"/>
  <c r="Z26" i="20"/>
  <c r="AA26" i="20"/>
  <c r="AB26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P26" i="20"/>
  <c r="AQ26" i="20"/>
  <c r="AR26" i="20"/>
  <c r="AS26" i="20"/>
  <c r="AT26" i="20"/>
  <c r="AU26" i="20"/>
  <c r="AV26" i="20"/>
  <c r="AW26" i="20"/>
  <c r="AX26" i="20"/>
  <c r="AY26" i="20"/>
  <c r="AZ26" i="20"/>
  <c r="BA26" i="20"/>
  <c r="BB26" i="20"/>
  <c r="BC26" i="20"/>
  <c r="BD26" i="20"/>
  <c r="BE26" i="20"/>
  <c r="BF26" i="20"/>
  <c r="BG26" i="20"/>
  <c r="BH26" i="20"/>
  <c r="BI26" i="20"/>
  <c r="BJ26" i="20"/>
  <c r="BK26" i="20"/>
  <c r="BL26" i="20"/>
  <c r="BM26" i="20"/>
  <c r="BN26" i="20"/>
  <c r="BO26" i="20"/>
  <c r="BP26" i="20"/>
  <c r="BQ26" i="20"/>
  <c r="BR26" i="20"/>
  <c r="BS26" i="20"/>
  <c r="BT26" i="20"/>
  <c r="BU26" i="20"/>
  <c r="BV26" i="20"/>
  <c r="BW26" i="20"/>
  <c r="B27" i="20"/>
  <c r="C27" i="20"/>
  <c r="D27" i="20"/>
  <c r="E27" i="20"/>
  <c r="F27" i="20"/>
  <c r="G27" i="20"/>
  <c r="H27" i="20" s="1"/>
  <c r="I27" i="20"/>
  <c r="P27" i="20" s="1"/>
  <c r="J27" i="20"/>
  <c r="K27" i="20"/>
  <c r="R27" i="20" s="1"/>
  <c r="L27" i="20"/>
  <c r="M27" i="20"/>
  <c r="N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X27" i="20"/>
  <c r="AY27" i="20"/>
  <c r="AZ27" i="20"/>
  <c r="BA27" i="20"/>
  <c r="BB27" i="20"/>
  <c r="BC27" i="20"/>
  <c r="BD27" i="20"/>
  <c r="BE27" i="20"/>
  <c r="BF27" i="20"/>
  <c r="BG27" i="20"/>
  <c r="BH27" i="20"/>
  <c r="BI27" i="20"/>
  <c r="BJ27" i="20"/>
  <c r="BK27" i="20"/>
  <c r="BL27" i="20"/>
  <c r="BM27" i="20"/>
  <c r="BN27" i="20"/>
  <c r="BO27" i="20"/>
  <c r="BP27" i="20"/>
  <c r="BQ27" i="20"/>
  <c r="BR27" i="20"/>
  <c r="BS27" i="20"/>
  <c r="BT27" i="20"/>
  <c r="BU27" i="20"/>
  <c r="BV27" i="20"/>
  <c r="BW27" i="20"/>
  <c r="B28" i="20"/>
  <c r="C28" i="20"/>
  <c r="D28" i="20"/>
  <c r="E28" i="20"/>
  <c r="F28" i="20"/>
  <c r="G28" i="20"/>
  <c r="H28" i="20" s="1"/>
  <c r="I28" i="20"/>
  <c r="J28" i="20"/>
  <c r="K28" i="20"/>
  <c r="L28" i="20"/>
  <c r="M28" i="20"/>
  <c r="Y28" i="20" s="1"/>
  <c r="N28" i="20"/>
  <c r="Q28" i="20"/>
  <c r="T28" i="20"/>
  <c r="V28" i="20"/>
  <c r="X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AY28" i="20"/>
  <c r="AZ28" i="20"/>
  <c r="BA28" i="20"/>
  <c r="BB28" i="20"/>
  <c r="BC28" i="20"/>
  <c r="BD28" i="20"/>
  <c r="BE28" i="20"/>
  <c r="BF28" i="20"/>
  <c r="BG28" i="20"/>
  <c r="BH28" i="20"/>
  <c r="BI28" i="20"/>
  <c r="BJ28" i="20"/>
  <c r="BK28" i="20"/>
  <c r="BL28" i="20"/>
  <c r="BM28" i="20"/>
  <c r="BN28" i="20"/>
  <c r="BO28" i="20"/>
  <c r="BP28" i="20"/>
  <c r="BQ28" i="20"/>
  <c r="BR28" i="20"/>
  <c r="BS28" i="20"/>
  <c r="BT28" i="20"/>
  <c r="BU28" i="20"/>
  <c r="BV28" i="20"/>
  <c r="BW28" i="20"/>
  <c r="B29" i="20"/>
  <c r="C29" i="20"/>
  <c r="D29" i="20"/>
  <c r="E29" i="20"/>
  <c r="F29" i="20"/>
  <c r="G29" i="20"/>
  <c r="H29" i="20" s="1"/>
  <c r="I29" i="20"/>
  <c r="P29" i="20" s="1"/>
  <c r="J29" i="20"/>
  <c r="K29" i="20"/>
  <c r="R29" i="20" s="1"/>
  <c r="L29" i="20"/>
  <c r="M29" i="20"/>
  <c r="N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30" i="20"/>
  <c r="C30" i="20"/>
  <c r="D30" i="20"/>
  <c r="E30" i="20"/>
  <c r="F30" i="20"/>
  <c r="G30" i="20"/>
  <c r="H30" i="20" s="1"/>
  <c r="I30" i="20"/>
  <c r="J30" i="20"/>
  <c r="K30" i="20"/>
  <c r="L30" i="20"/>
  <c r="M30" i="20"/>
  <c r="Y30" i="20" s="1"/>
  <c r="N30" i="20"/>
  <c r="Q30" i="20"/>
  <c r="T30" i="20"/>
  <c r="V30" i="20"/>
  <c r="X30" i="20"/>
  <c r="Z30" i="20"/>
  <c r="AA30" i="20"/>
  <c r="AB30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AQ30" i="20"/>
  <c r="AR30" i="20"/>
  <c r="AS30" i="20"/>
  <c r="AT30" i="20"/>
  <c r="AU30" i="20"/>
  <c r="AV30" i="20"/>
  <c r="AW30" i="20"/>
  <c r="AX30" i="20"/>
  <c r="AY30" i="20"/>
  <c r="AZ30" i="20"/>
  <c r="BA30" i="20"/>
  <c r="BB30" i="20"/>
  <c r="BC30" i="20"/>
  <c r="BD30" i="20"/>
  <c r="BE30" i="20"/>
  <c r="BF30" i="20"/>
  <c r="BG30" i="20"/>
  <c r="BH30" i="20"/>
  <c r="BI30" i="20"/>
  <c r="BJ30" i="20"/>
  <c r="BK30" i="20"/>
  <c r="BL30" i="20"/>
  <c r="BM30" i="20"/>
  <c r="BN30" i="20"/>
  <c r="BO30" i="20"/>
  <c r="BP30" i="20"/>
  <c r="BQ30" i="20"/>
  <c r="BR30" i="20"/>
  <c r="BS30" i="20"/>
  <c r="BT30" i="20"/>
  <c r="BU30" i="20"/>
  <c r="BV30" i="20"/>
  <c r="BW30" i="20"/>
  <c r="B31" i="20"/>
  <c r="C31" i="20"/>
  <c r="D31" i="20"/>
  <c r="E31" i="20"/>
  <c r="F31" i="20"/>
  <c r="G31" i="20"/>
  <c r="H31" i="20" s="1"/>
  <c r="I31" i="20"/>
  <c r="P31" i="20" s="1"/>
  <c r="J31" i="20"/>
  <c r="K31" i="20"/>
  <c r="R31" i="20" s="1"/>
  <c r="L31" i="20"/>
  <c r="M31" i="20"/>
  <c r="N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AQ31" i="20"/>
  <c r="AR31" i="20"/>
  <c r="AS31" i="20"/>
  <c r="AT31" i="20"/>
  <c r="AU31" i="20"/>
  <c r="AV31" i="20"/>
  <c r="AW31" i="20"/>
  <c r="AX31" i="20"/>
  <c r="AY31" i="20"/>
  <c r="AZ31" i="20"/>
  <c r="BA31" i="20"/>
  <c r="BB31" i="20"/>
  <c r="BC31" i="20"/>
  <c r="BD31" i="20"/>
  <c r="BE31" i="20"/>
  <c r="BF31" i="20"/>
  <c r="BG31" i="20"/>
  <c r="BH31" i="20"/>
  <c r="BI31" i="20"/>
  <c r="BJ31" i="20"/>
  <c r="BK31" i="20"/>
  <c r="BL31" i="20"/>
  <c r="BM31" i="20"/>
  <c r="BN31" i="20"/>
  <c r="BO31" i="20"/>
  <c r="BP31" i="20"/>
  <c r="BQ31" i="20"/>
  <c r="BR31" i="20"/>
  <c r="BS31" i="20"/>
  <c r="BT31" i="20"/>
  <c r="BU31" i="20"/>
  <c r="BV31" i="20"/>
  <c r="BW31" i="20"/>
  <c r="B32" i="20"/>
  <c r="C32" i="20"/>
  <c r="D32" i="20"/>
  <c r="E32" i="20"/>
  <c r="F32" i="20"/>
  <c r="G32" i="20"/>
  <c r="H32" i="20" s="1"/>
  <c r="I32" i="20"/>
  <c r="J32" i="20"/>
  <c r="K32" i="20"/>
  <c r="L32" i="20"/>
  <c r="M32" i="20"/>
  <c r="Y32" i="20" s="1"/>
  <c r="N32" i="20"/>
  <c r="Q32" i="20"/>
  <c r="T32" i="20"/>
  <c r="V32" i="20"/>
  <c r="X32" i="20"/>
  <c r="Z32" i="20"/>
  <c r="AA32" i="20"/>
  <c r="AB32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AQ32" i="20"/>
  <c r="AR32" i="20"/>
  <c r="AS32" i="20"/>
  <c r="AT32" i="20"/>
  <c r="AU32" i="20"/>
  <c r="AV32" i="20"/>
  <c r="AW32" i="20"/>
  <c r="AX32" i="20"/>
  <c r="AY32" i="20"/>
  <c r="AZ32" i="20"/>
  <c r="BA32" i="20"/>
  <c r="BB32" i="20"/>
  <c r="BC32" i="20"/>
  <c r="BD32" i="20"/>
  <c r="BE32" i="20"/>
  <c r="BF32" i="20"/>
  <c r="BG32" i="20"/>
  <c r="BH32" i="20"/>
  <c r="BI32" i="20"/>
  <c r="BJ32" i="20"/>
  <c r="BK32" i="20"/>
  <c r="BL32" i="20"/>
  <c r="BM32" i="20"/>
  <c r="BN32" i="20"/>
  <c r="BO32" i="20"/>
  <c r="BP32" i="20"/>
  <c r="BQ32" i="20"/>
  <c r="BR32" i="20"/>
  <c r="BS32" i="20"/>
  <c r="BT32" i="20"/>
  <c r="BU32" i="20"/>
  <c r="BV32" i="20"/>
  <c r="BW32" i="20"/>
  <c r="B33" i="20"/>
  <c r="C33" i="20"/>
  <c r="D33" i="20"/>
  <c r="E33" i="20"/>
  <c r="F33" i="20"/>
  <c r="G33" i="20"/>
  <c r="H33" i="20" s="1"/>
  <c r="I33" i="20"/>
  <c r="P33" i="20" s="1"/>
  <c r="J33" i="20"/>
  <c r="K33" i="20"/>
  <c r="R33" i="20" s="1"/>
  <c r="L33" i="20"/>
  <c r="M33" i="20"/>
  <c r="N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AG33" i="20"/>
  <c r="AH33" i="20"/>
  <c r="AI33" i="20"/>
  <c r="AJ33" i="20"/>
  <c r="AK33" i="20"/>
  <c r="AL33" i="20"/>
  <c r="AM33" i="20"/>
  <c r="AN33" i="20"/>
  <c r="AO33" i="20"/>
  <c r="AP33" i="20"/>
  <c r="AQ33" i="20"/>
  <c r="AR33" i="20"/>
  <c r="AS33" i="20"/>
  <c r="AT33" i="20"/>
  <c r="AU33" i="20"/>
  <c r="AV33" i="20"/>
  <c r="AW33" i="20"/>
  <c r="AX33" i="20"/>
  <c r="AY33" i="20"/>
  <c r="AZ33" i="20"/>
  <c r="BA33" i="20"/>
  <c r="BB33" i="20"/>
  <c r="BC33" i="20"/>
  <c r="BD33" i="20"/>
  <c r="BE33" i="20"/>
  <c r="BF33" i="20"/>
  <c r="BG33" i="20"/>
  <c r="BH33" i="20"/>
  <c r="BI33" i="20"/>
  <c r="BJ33" i="20"/>
  <c r="BK33" i="20"/>
  <c r="BL33" i="20"/>
  <c r="BM33" i="20"/>
  <c r="BN33" i="20"/>
  <c r="BO33" i="20"/>
  <c r="BP33" i="20"/>
  <c r="BQ33" i="20"/>
  <c r="BR33" i="20"/>
  <c r="BS33" i="20"/>
  <c r="BT33" i="20"/>
  <c r="BU33" i="20"/>
  <c r="BV33" i="20"/>
  <c r="BW33" i="20"/>
  <c r="B34" i="20"/>
  <c r="C34" i="20"/>
  <c r="D34" i="20"/>
  <c r="E34" i="20"/>
  <c r="F34" i="20"/>
  <c r="G34" i="20"/>
  <c r="H34" i="20" s="1"/>
  <c r="I34" i="20"/>
  <c r="O34" i="20" s="1"/>
  <c r="J34" i="20"/>
  <c r="K34" i="20"/>
  <c r="L34" i="20"/>
  <c r="M34" i="20"/>
  <c r="Y34" i="20" s="1"/>
  <c r="N34" i="20"/>
  <c r="Q34" i="20"/>
  <c r="T34" i="20"/>
  <c r="V34" i="20"/>
  <c r="X34" i="20"/>
  <c r="Z34" i="20"/>
  <c r="AA34" i="20"/>
  <c r="AB34" i="20"/>
  <c r="AC34" i="20"/>
  <c r="AD34" i="20"/>
  <c r="AE34" i="20"/>
  <c r="AF34" i="20"/>
  <c r="AG34" i="20"/>
  <c r="AH34" i="20"/>
  <c r="AI34" i="20"/>
  <c r="AJ34" i="20"/>
  <c r="AK34" i="20"/>
  <c r="AL34" i="20"/>
  <c r="AM34" i="20"/>
  <c r="AN34" i="20"/>
  <c r="AO34" i="20"/>
  <c r="AP34" i="20"/>
  <c r="AQ34" i="20"/>
  <c r="AR34" i="20"/>
  <c r="AS34" i="20"/>
  <c r="AT34" i="20"/>
  <c r="AU34" i="20"/>
  <c r="AV34" i="20"/>
  <c r="AW34" i="20"/>
  <c r="AX34" i="20"/>
  <c r="AY34" i="20"/>
  <c r="AZ34" i="20"/>
  <c r="BA34" i="20"/>
  <c r="BB34" i="20"/>
  <c r="BC34" i="20"/>
  <c r="BD34" i="20"/>
  <c r="BE34" i="20"/>
  <c r="BF34" i="20"/>
  <c r="BG34" i="20"/>
  <c r="BH34" i="20"/>
  <c r="BI34" i="20"/>
  <c r="BJ34" i="20"/>
  <c r="BK34" i="20"/>
  <c r="BL34" i="20"/>
  <c r="BM34" i="20"/>
  <c r="BN34" i="20"/>
  <c r="BO34" i="20"/>
  <c r="BP34" i="20"/>
  <c r="BQ34" i="20"/>
  <c r="BR34" i="20"/>
  <c r="BS34" i="20"/>
  <c r="BT34" i="20"/>
  <c r="BU34" i="20"/>
  <c r="BV34" i="20"/>
  <c r="BW34" i="20"/>
  <c r="B35" i="20"/>
  <c r="C35" i="20"/>
  <c r="D35" i="20"/>
  <c r="E35" i="20"/>
  <c r="F35" i="20"/>
  <c r="G35" i="20"/>
  <c r="H35" i="20" s="1"/>
  <c r="I35" i="20"/>
  <c r="P35" i="20" s="1"/>
  <c r="J35" i="20"/>
  <c r="K35" i="20"/>
  <c r="R35" i="20" s="1"/>
  <c r="L35" i="20"/>
  <c r="M35" i="20"/>
  <c r="N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AI35" i="20"/>
  <c r="AJ35" i="20"/>
  <c r="AK35" i="20"/>
  <c r="AL35" i="20"/>
  <c r="AM35" i="20"/>
  <c r="AN35" i="20"/>
  <c r="AO35" i="20"/>
  <c r="AP35" i="20"/>
  <c r="AQ35" i="20"/>
  <c r="AR35" i="20"/>
  <c r="AS35" i="20"/>
  <c r="AT35" i="20"/>
  <c r="AU35" i="20"/>
  <c r="AV35" i="20"/>
  <c r="AW35" i="20"/>
  <c r="AX35" i="20"/>
  <c r="AY35" i="20"/>
  <c r="AZ35" i="20"/>
  <c r="BA35" i="20"/>
  <c r="BB35" i="20"/>
  <c r="BC35" i="20"/>
  <c r="BD35" i="20"/>
  <c r="BE35" i="20"/>
  <c r="BF35" i="20"/>
  <c r="BG35" i="20"/>
  <c r="BH35" i="20"/>
  <c r="BI35" i="20"/>
  <c r="BJ35" i="20"/>
  <c r="BK35" i="20"/>
  <c r="BL35" i="20"/>
  <c r="BM35" i="20"/>
  <c r="BN35" i="20"/>
  <c r="BO35" i="20"/>
  <c r="BP35" i="20"/>
  <c r="BQ35" i="20"/>
  <c r="BR35" i="20"/>
  <c r="BS35" i="20"/>
  <c r="BT35" i="20"/>
  <c r="BU35" i="20"/>
  <c r="BV35" i="20"/>
  <c r="BW35" i="20"/>
  <c r="B36" i="20"/>
  <c r="C36" i="20"/>
  <c r="D36" i="20"/>
  <c r="E36" i="20"/>
  <c r="F36" i="20"/>
  <c r="G36" i="20"/>
  <c r="H36" i="20" s="1"/>
  <c r="I36" i="20"/>
  <c r="J36" i="20"/>
  <c r="K36" i="20"/>
  <c r="L36" i="20"/>
  <c r="M36" i="20"/>
  <c r="Y36" i="20" s="1"/>
  <c r="N36" i="20"/>
  <c r="Q36" i="20"/>
  <c r="T36" i="20"/>
  <c r="V36" i="20"/>
  <c r="X36" i="20"/>
  <c r="Z36" i="20"/>
  <c r="AA36" i="20"/>
  <c r="AB36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P36" i="20"/>
  <c r="AQ36" i="20"/>
  <c r="AR36" i="20"/>
  <c r="AS36" i="20"/>
  <c r="AT36" i="20"/>
  <c r="AU36" i="20"/>
  <c r="AV36" i="20"/>
  <c r="AW36" i="20"/>
  <c r="AX36" i="20"/>
  <c r="AY36" i="20"/>
  <c r="AZ36" i="20"/>
  <c r="BA36" i="20"/>
  <c r="BB36" i="20"/>
  <c r="BC36" i="20"/>
  <c r="BD36" i="20"/>
  <c r="BE36" i="20"/>
  <c r="BF36" i="20"/>
  <c r="BG36" i="20"/>
  <c r="BH36" i="20"/>
  <c r="BI36" i="20"/>
  <c r="BJ36" i="20"/>
  <c r="BK36" i="20"/>
  <c r="BL36" i="20"/>
  <c r="BM36" i="20"/>
  <c r="BN36" i="20"/>
  <c r="BO36" i="20"/>
  <c r="BP36" i="20"/>
  <c r="BQ36" i="20"/>
  <c r="BR36" i="20"/>
  <c r="BS36" i="20"/>
  <c r="BT36" i="20"/>
  <c r="BU36" i="20"/>
  <c r="BV36" i="20"/>
  <c r="BW36" i="20"/>
  <c r="B37" i="20"/>
  <c r="C37" i="20"/>
  <c r="D37" i="20"/>
  <c r="E37" i="20"/>
  <c r="F37" i="20"/>
  <c r="G37" i="20"/>
  <c r="H37" i="20" s="1"/>
  <c r="I37" i="20"/>
  <c r="P37" i="20" s="1"/>
  <c r="J37" i="20"/>
  <c r="K37" i="20"/>
  <c r="R37" i="20" s="1"/>
  <c r="L37" i="20"/>
  <c r="M37" i="20"/>
  <c r="N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AQ37" i="20"/>
  <c r="AR37" i="20"/>
  <c r="AS37" i="20"/>
  <c r="AT37" i="20"/>
  <c r="AU37" i="20"/>
  <c r="AV37" i="20"/>
  <c r="AW37" i="20"/>
  <c r="AX37" i="20"/>
  <c r="AY37" i="20"/>
  <c r="AZ37" i="20"/>
  <c r="BA37" i="20"/>
  <c r="BB37" i="20"/>
  <c r="BC37" i="20"/>
  <c r="BD37" i="20"/>
  <c r="BE37" i="20"/>
  <c r="BF37" i="20"/>
  <c r="BG37" i="20"/>
  <c r="BH37" i="20"/>
  <c r="BI37" i="20"/>
  <c r="BJ37" i="20"/>
  <c r="BK37" i="20"/>
  <c r="BL37" i="20"/>
  <c r="BM37" i="20"/>
  <c r="BN37" i="20"/>
  <c r="BO37" i="20"/>
  <c r="BP37" i="20"/>
  <c r="BQ37" i="20"/>
  <c r="BR37" i="20"/>
  <c r="BS37" i="20"/>
  <c r="BT37" i="20"/>
  <c r="BU37" i="20"/>
  <c r="BV37" i="20"/>
  <c r="BW37" i="20"/>
  <c r="B38" i="20"/>
  <c r="C38" i="20"/>
  <c r="D38" i="20"/>
  <c r="E38" i="20"/>
  <c r="F38" i="20"/>
  <c r="G38" i="20"/>
  <c r="H38" i="20" s="1"/>
  <c r="I38" i="20"/>
  <c r="J38" i="20"/>
  <c r="K38" i="20"/>
  <c r="L38" i="20"/>
  <c r="M38" i="20"/>
  <c r="Y38" i="20" s="1"/>
  <c r="N38" i="20"/>
  <c r="Q38" i="20"/>
  <c r="T38" i="20"/>
  <c r="V38" i="20"/>
  <c r="X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AQ38" i="20"/>
  <c r="AR38" i="20"/>
  <c r="AS38" i="20"/>
  <c r="AT38" i="20"/>
  <c r="AU38" i="20"/>
  <c r="AV38" i="20"/>
  <c r="AW38" i="20"/>
  <c r="AX38" i="20"/>
  <c r="AY38" i="20"/>
  <c r="AZ38" i="20"/>
  <c r="BA38" i="20"/>
  <c r="BB38" i="20"/>
  <c r="BC38" i="20"/>
  <c r="BD38" i="20"/>
  <c r="BE38" i="20"/>
  <c r="BF38" i="20"/>
  <c r="BG38" i="20"/>
  <c r="BH38" i="20"/>
  <c r="BI38" i="20"/>
  <c r="BJ38" i="20"/>
  <c r="BK38" i="20"/>
  <c r="BL38" i="20"/>
  <c r="BM38" i="20"/>
  <c r="BN38" i="20"/>
  <c r="BO38" i="20"/>
  <c r="BP38" i="20"/>
  <c r="BQ38" i="20"/>
  <c r="BR38" i="20"/>
  <c r="BS38" i="20"/>
  <c r="BT38" i="20"/>
  <c r="BU38" i="20"/>
  <c r="BV38" i="20"/>
  <c r="BW38" i="20"/>
  <c r="B39" i="20"/>
  <c r="C39" i="20"/>
  <c r="D39" i="20"/>
  <c r="E39" i="20"/>
  <c r="F39" i="20"/>
  <c r="G39" i="20"/>
  <c r="H39" i="20" s="1"/>
  <c r="I39" i="20"/>
  <c r="P39" i="20" s="1"/>
  <c r="J39" i="20"/>
  <c r="K39" i="20"/>
  <c r="R39" i="20" s="1"/>
  <c r="L39" i="20"/>
  <c r="M39" i="20"/>
  <c r="N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X39" i="20"/>
  <c r="AY39" i="20"/>
  <c r="AZ39" i="20"/>
  <c r="BA39" i="20"/>
  <c r="BB39" i="20"/>
  <c r="BC39" i="20"/>
  <c r="BD39" i="20"/>
  <c r="BE39" i="20"/>
  <c r="BF39" i="20"/>
  <c r="BG39" i="20"/>
  <c r="BH39" i="20"/>
  <c r="BI39" i="20"/>
  <c r="BJ39" i="20"/>
  <c r="BK39" i="20"/>
  <c r="BL39" i="20"/>
  <c r="BM39" i="20"/>
  <c r="BN39" i="20"/>
  <c r="BO39" i="20"/>
  <c r="BP39" i="20"/>
  <c r="BQ39" i="20"/>
  <c r="BR39" i="20"/>
  <c r="BS39" i="20"/>
  <c r="BT39" i="20"/>
  <c r="BU39" i="20"/>
  <c r="BV39" i="20"/>
  <c r="BW39" i="20"/>
  <c r="B40" i="20"/>
  <c r="C40" i="20"/>
  <c r="D40" i="20"/>
  <c r="E40" i="20"/>
  <c r="F40" i="20"/>
  <c r="G40" i="20"/>
  <c r="H40" i="20" s="1"/>
  <c r="I40" i="20"/>
  <c r="J40" i="20"/>
  <c r="K40" i="20"/>
  <c r="L40" i="20"/>
  <c r="M40" i="20"/>
  <c r="Y40" i="20" s="1"/>
  <c r="N40" i="20"/>
  <c r="Q40" i="20"/>
  <c r="T40" i="20"/>
  <c r="V40" i="20"/>
  <c r="X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AQ40" i="20"/>
  <c r="AR40" i="20"/>
  <c r="AS40" i="20"/>
  <c r="AT40" i="20"/>
  <c r="AU40" i="20"/>
  <c r="AV40" i="20"/>
  <c r="AW40" i="20"/>
  <c r="AX40" i="20"/>
  <c r="AY40" i="20"/>
  <c r="AZ40" i="20"/>
  <c r="BA40" i="20"/>
  <c r="BB40" i="20"/>
  <c r="BC40" i="20"/>
  <c r="BD40" i="20"/>
  <c r="BE40" i="20"/>
  <c r="BF40" i="20"/>
  <c r="BG40" i="20"/>
  <c r="BH40" i="20"/>
  <c r="BI40" i="20"/>
  <c r="BJ40" i="20"/>
  <c r="BK40" i="20"/>
  <c r="BL40" i="20"/>
  <c r="BM40" i="20"/>
  <c r="BN40" i="20"/>
  <c r="BO40" i="20"/>
  <c r="BP40" i="20"/>
  <c r="BQ40" i="20"/>
  <c r="BR40" i="20"/>
  <c r="BS40" i="20"/>
  <c r="BT40" i="20"/>
  <c r="BU40" i="20"/>
  <c r="BV40" i="20"/>
  <c r="BW40" i="20"/>
  <c r="B41" i="20"/>
  <c r="C41" i="20"/>
  <c r="D41" i="20"/>
  <c r="E41" i="20"/>
  <c r="F41" i="20"/>
  <c r="G41" i="20"/>
  <c r="H41" i="20" s="1"/>
  <c r="I41" i="20"/>
  <c r="P41" i="20" s="1"/>
  <c r="J41" i="20"/>
  <c r="K41" i="20"/>
  <c r="R41" i="20" s="1"/>
  <c r="L41" i="20"/>
  <c r="M41" i="20"/>
  <c r="N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AQ41" i="20"/>
  <c r="AR41" i="20"/>
  <c r="AS41" i="20"/>
  <c r="AT41" i="20"/>
  <c r="AU41" i="20"/>
  <c r="AV41" i="20"/>
  <c r="AW41" i="20"/>
  <c r="AX41" i="20"/>
  <c r="AY41" i="20"/>
  <c r="AZ41" i="20"/>
  <c r="BA41" i="20"/>
  <c r="BB41" i="20"/>
  <c r="BC41" i="20"/>
  <c r="BD41" i="20"/>
  <c r="BE41" i="20"/>
  <c r="BF41" i="20"/>
  <c r="BG41" i="20"/>
  <c r="BH41" i="20"/>
  <c r="BI41" i="20"/>
  <c r="BJ41" i="20"/>
  <c r="BK41" i="20"/>
  <c r="BL41" i="20"/>
  <c r="BM41" i="20"/>
  <c r="BN41" i="20"/>
  <c r="BO41" i="20"/>
  <c r="BP41" i="20"/>
  <c r="BQ41" i="20"/>
  <c r="BR41" i="20"/>
  <c r="BS41" i="20"/>
  <c r="BT41" i="20"/>
  <c r="BU41" i="20"/>
  <c r="BV41" i="20"/>
  <c r="BW41" i="20"/>
  <c r="B42" i="20"/>
  <c r="C42" i="20"/>
  <c r="D42" i="20"/>
  <c r="E42" i="20"/>
  <c r="F42" i="20"/>
  <c r="G42" i="20"/>
  <c r="H42" i="20" s="1"/>
  <c r="I42" i="20"/>
  <c r="J42" i="20"/>
  <c r="K42" i="20"/>
  <c r="L42" i="20"/>
  <c r="M42" i="20"/>
  <c r="Y42" i="20" s="1"/>
  <c r="N42" i="20"/>
  <c r="Q42" i="20"/>
  <c r="T42" i="20"/>
  <c r="V42" i="20"/>
  <c r="X42" i="20"/>
  <c r="Z42" i="20"/>
  <c r="AA42" i="20"/>
  <c r="AB42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AP42" i="20"/>
  <c r="AQ42" i="20"/>
  <c r="AR42" i="20"/>
  <c r="AS42" i="20"/>
  <c r="AT42" i="20"/>
  <c r="AU42" i="20"/>
  <c r="AV42" i="20"/>
  <c r="AW42" i="20"/>
  <c r="AX42" i="20"/>
  <c r="AY42" i="20"/>
  <c r="AZ42" i="20"/>
  <c r="BA42" i="20"/>
  <c r="BB42" i="20"/>
  <c r="BC42" i="20"/>
  <c r="BD42" i="20"/>
  <c r="BE42" i="20"/>
  <c r="BF42" i="20"/>
  <c r="BG42" i="20"/>
  <c r="BH42" i="20"/>
  <c r="BI42" i="20"/>
  <c r="BJ42" i="20"/>
  <c r="BK42" i="20"/>
  <c r="BL42" i="20"/>
  <c r="BM42" i="20"/>
  <c r="BN42" i="20"/>
  <c r="BO42" i="20"/>
  <c r="BP42" i="20"/>
  <c r="BQ42" i="20"/>
  <c r="BR42" i="20"/>
  <c r="BS42" i="20"/>
  <c r="BT42" i="20"/>
  <c r="BU42" i="20"/>
  <c r="BV42" i="20"/>
  <c r="BW42" i="20"/>
  <c r="B43" i="20"/>
  <c r="C43" i="20"/>
  <c r="D43" i="20"/>
  <c r="E43" i="20"/>
  <c r="F43" i="20"/>
  <c r="G43" i="20"/>
  <c r="H43" i="20" s="1"/>
  <c r="I43" i="20"/>
  <c r="P43" i="20" s="1"/>
  <c r="J43" i="20"/>
  <c r="K43" i="20"/>
  <c r="R43" i="20" s="1"/>
  <c r="L43" i="20"/>
  <c r="M43" i="20"/>
  <c r="N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P43" i="20"/>
  <c r="AQ43" i="20"/>
  <c r="AR43" i="20"/>
  <c r="AS43" i="20"/>
  <c r="AT43" i="20"/>
  <c r="AU43" i="20"/>
  <c r="AV43" i="20"/>
  <c r="AW43" i="20"/>
  <c r="AX43" i="20"/>
  <c r="AY43" i="20"/>
  <c r="AZ43" i="20"/>
  <c r="BA43" i="20"/>
  <c r="BB43" i="20"/>
  <c r="BC43" i="20"/>
  <c r="BD43" i="20"/>
  <c r="BE43" i="20"/>
  <c r="BF43" i="20"/>
  <c r="BG43" i="20"/>
  <c r="BH43" i="20"/>
  <c r="BI43" i="20"/>
  <c r="BJ43" i="20"/>
  <c r="BK43" i="20"/>
  <c r="BL43" i="20"/>
  <c r="BM43" i="20"/>
  <c r="BN43" i="20"/>
  <c r="BO43" i="20"/>
  <c r="BP43" i="20"/>
  <c r="BQ43" i="20"/>
  <c r="BR43" i="20"/>
  <c r="BS43" i="20"/>
  <c r="BT43" i="20"/>
  <c r="BU43" i="20"/>
  <c r="BV43" i="20"/>
  <c r="BW43" i="20"/>
  <c r="B44" i="20"/>
  <c r="C44" i="20"/>
  <c r="D44" i="20"/>
  <c r="E44" i="20"/>
  <c r="F44" i="20"/>
  <c r="G44" i="20"/>
  <c r="H44" i="20" s="1"/>
  <c r="I44" i="20"/>
  <c r="J44" i="20"/>
  <c r="K44" i="20"/>
  <c r="L44" i="20"/>
  <c r="M44" i="20"/>
  <c r="Y44" i="20" s="1"/>
  <c r="N44" i="20"/>
  <c r="Q44" i="20"/>
  <c r="T44" i="20"/>
  <c r="V44" i="20"/>
  <c r="X44" i="20"/>
  <c r="Z44" i="20"/>
  <c r="AA44" i="20"/>
  <c r="AB44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P44" i="20"/>
  <c r="AQ44" i="20"/>
  <c r="AR44" i="20"/>
  <c r="AS44" i="20"/>
  <c r="AT44" i="20"/>
  <c r="AU44" i="20"/>
  <c r="AV44" i="20"/>
  <c r="AW44" i="20"/>
  <c r="AX44" i="20"/>
  <c r="AY44" i="20"/>
  <c r="AZ44" i="20"/>
  <c r="BA44" i="20"/>
  <c r="BB44" i="20"/>
  <c r="BC44" i="20"/>
  <c r="BD44" i="20"/>
  <c r="BE44" i="20"/>
  <c r="BF44" i="20"/>
  <c r="BG44" i="20"/>
  <c r="BH44" i="20"/>
  <c r="BI44" i="20"/>
  <c r="BJ44" i="20"/>
  <c r="BK44" i="20"/>
  <c r="BL44" i="20"/>
  <c r="BM44" i="20"/>
  <c r="BN44" i="20"/>
  <c r="BO44" i="20"/>
  <c r="BP44" i="20"/>
  <c r="BQ44" i="20"/>
  <c r="BR44" i="20"/>
  <c r="BS44" i="20"/>
  <c r="BT44" i="20"/>
  <c r="BU44" i="20"/>
  <c r="BV44" i="20"/>
  <c r="BW44" i="20"/>
  <c r="B45" i="20"/>
  <c r="C45" i="20"/>
  <c r="D45" i="20"/>
  <c r="E45" i="20"/>
  <c r="F45" i="20"/>
  <c r="G45" i="20"/>
  <c r="H45" i="20" s="1"/>
  <c r="I45" i="20"/>
  <c r="P45" i="20" s="1"/>
  <c r="J45" i="20"/>
  <c r="K45" i="20"/>
  <c r="R45" i="20" s="1"/>
  <c r="L45" i="20"/>
  <c r="M45" i="20"/>
  <c r="N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AP45" i="20"/>
  <c r="AQ45" i="20"/>
  <c r="AR45" i="20"/>
  <c r="AS45" i="20"/>
  <c r="AT45" i="20"/>
  <c r="AU45" i="20"/>
  <c r="AV45" i="20"/>
  <c r="AW45" i="20"/>
  <c r="AX45" i="20"/>
  <c r="AY45" i="20"/>
  <c r="AZ45" i="20"/>
  <c r="BA45" i="20"/>
  <c r="BB45" i="20"/>
  <c r="BC45" i="20"/>
  <c r="BD45" i="20"/>
  <c r="BE45" i="20"/>
  <c r="BF45" i="20"/>
  <c r="BG45" i="20"/>
  <c r="BH45" i="20"/>
  <c r="BI45" i="20"/>
  <c r="BJ45" i="20"/>
  <c r="BK45" i="20"/>
  <c r="BL45" i="20"/>
  <c r="BM45" i="20"/>
  <c r="BN45" i="20"/>
  <c r="BO45" i="20"/>
  <c r="BP45" i="20"/>
  <c r="BQ45" i="20"/>
  <c r="BR45" i="20"/>
  <c r="BS45" i="20"/>
  <c r="BT45" i="20"/>
  <c r="BU45" i="20"/>
  <c r="BV45" i="20"/>
  <c r="BW45" i="20"/>
  <c r="B46" i="20"/>
  <c r="C46" i="20"/>
  <c r="D46" i="20"/>
  <c r="E46" i="20"/>
  <c r="F46" i="20"/>
  <c r="G46" i="20"/>
  <c r="H46" i="20" s="1"/>
  <c r="I46" i="20"/>
  <c r="O46" i="20" s="1"/>
  <c r="J46" i="20"/>
  <c r="K46" i="20"/>
  <c r="L46" i="20"/>
  <c r="M46" i="20"/>
  <c r="Y46" i="20" s="1"/>
  <c r="N46" i="20"/>
  <c r="Q46" i="20"/>
  <c r="V46" i="20"/>
  <c r="X46" i="20"/>
  <c r="Z46" i="20"/>
  <c r="AA46" i="20"/>
  <c r="AB46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AP46" i="20"/>
  <c r="AQ46" i="20"/>
  <c r="AR46" i="20"/>
  <c r="AS46" i="20"/>
  <c r="AT46" i="20"/>
  <c r="AU46" i="20"/>
  <c r="AV46" i="20"/>
  <c r="AW46" i="20"/>
  <c r="AX46" i="20"/>
  <c r="AY46" i="20"/>
  <c r="AZ46" i="20"/>
  <c r="BA46" i="20"/>
  <c r="BB46" i="20"/>
  <c r="BC46" i="20"/>
  <c r="BD46" i="20"/>
  <c r="BE46" i="20"/>
  <c r="BF46" i="20"/>
  <c r="BG46" i="20"/>
  <c r="BH46" i="20"/>
  <c r="BI46" i="20"/>
  <c r="BJ46" i="20"/>
  <c r="BK46" i="20"/>
  <c r="BL46" i="20"/>
  <c r="BM46" i="20"/>
  <c r="BN46" i="20"/>
  <c r="BO46" i="20"/>
  <c r="BP46" i="20"/>
  <c r="BQ46" i="20"/>
  <c r="BR46" i="20"/>
  <c r="BS46" i="20"/>
  <c r="BT46" i="20"/>
  <c r="BU46" i="20"/>
  <c r="BV46" i="20"/>
  <c r="BW46" i="20"/>
  <c r="B47" i="20"/>
  <c r="C47" i="20"/>
  <c r="D47" i="20"/>
  <c r="E47" i="20"/>
  <c r="F47" i="20"/>
  <c r="G47" i="20"/>
  <c r="H47" i="20" s="1"/>
  <c r="I47" i="20"/>
  <c r="P47" i="20" s="1"/>
  <c r="J47" i="20"/>
  <c r="K47" i="20"/>
  <c r="R47" i="20" s="1"/>
  <c r="L47" i="20"/>
  <c r="M47" i="20"/>
  <c r="N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AP47" i="20"/>
  <c r="AQ47" i="20"/>
  <c r="AR47" i="20"/>
  <c r="AS47" i="20"/>
  <c r="AT47" i="20"/>
  <c r="AU47" i="20"/>
  <c r="AV47" i="20"/>
  <c r="AW47" i="20"/>
  <c r="AX47" i="20"/>
  <c r="AY47" i="20"/>
  <c r="AZ47" i="20"/>
  <c r="BA47" i="20"/>
  <c r="BB47" i="20"/>
  <c r="BC47" i="20"/>
  <c r="BD47" i="20"/>
  <c r="BE47" i="20"/>
  <c r="BF47" i="20"/>
  <c r="BG47" i="20"/>
  <c r="BH47" i="20"/>
  <c r="BI47" i="20"/>
  <c r="BJ47" i="20"/>
  <c r="BK47" i="20"/>
  <c r="BL47" i="20"/>
  <c r="BM47" i="20"/>
  <c r="BN47" i="20"/>
  <c r="BO47" i="20"/>
  <c r="BP47" i="20"/>
  <c r="BQ47" i="20"/>
  <c r="BR47" i="20"/>
  <c r="BS47" i="20"/>
  <c r="BT47" i="20"/>
  <c r="BU47" i="20"/>
  <c r="BV47" i="20"/>
  <c r="BW47" i="20"/>
  <c r="B48" i="20"/>
  <c r="C48" i="20"/>
  <c r="D48" i="20"/>
  <c r="E48" i="20"/>
  <c r="F48" i="20"/>
  <c r="G48" i="20"/>
  <c r="H48" i="20" s="1"/>
  <c r="I48" i="20"/>
  <c r="J48" i="20"/>
  <c r="K48" i="20"/>
  <c r="L48" i="20"/>
  <c r="M48" i="20"/>
  <c r="Y48" i="20" s="1"/>
  <c r="N48" i="20"/>
  <c r="Q48" i="20"/>
  <c r="T48" i="20"/>
  <c r="V48" i="20"/>
  <c r="X48" i="20"/>
  <c r="Z48" i="20"/>
  <c r="AA48" i="20"/>
  <c r="AB48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P48" i="20"/>
  <c r="AQ48" i="20"/>
  <c r="AR48" i="20"/>
  <c r="AS48" i="20"/>
  <c r="AT48" i="20"/>
  <c r="AU48" i="20"/>
  <c r="AV48" i="20"/>
  <c r="AW48" i="20"/>
  <c r="AX48" i="20"/>
  <c r="AY48" i="20"/>
  <c r="AZ48" i="20"/>
  <c r="BA48" i="20"/>
  <c r="BB48" i="20"/>
  <c r="BC48" i="20"/>
  <c r="BD48" i="20"/>
  <c r="BE48" i="20"/>
  <c r="BF48" i="20"/>
  <c r="BG48" i="20"/>
  <c r="BH48" i="20"/>
  <c r="BI48" i="20"/>
  <c r="BJ48" i="20"/>
  <c r="BK48" i="20"/>
  <c r="BL48" i="20"/>
  <c r="BM48" i="20"/>
  <c r="BN48" i="20"/>
  <c r="BO48" i="20"/>
  <c r="BP48" i="20"/>
  <c r="BQ48" i="20"/>
  <c r="BR48" i="20"/>
  <c r="BS48" i="20"/>
  <c r="BT48" i="20"/>
  <c r="BU48" i="20"/>
  <c r="BV48" i="20"/>
  <c r="BW48" i="20"/>
  <c r="B49" i="20"/>
  <c r="C49" i="20"/>
  <c r="D49" i="20"/>
  <c r="E49" i="20"/>
  <c r="F49" i="20"/>
  <c r="G49" i="20"/>
  <c r="H49" i="20" s="1"/>
  <c r="I49" i="20"/>
  <c r="P49" i="20" s="1"/>
  <c r="J49" i="20"/>
  <c r="K49" i="20"/>
  <c r="R49" i="20" s="1"/>
  <c r="L49" i="20"/>
  <c r="M49" i="20"/>
  <c r="N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AP49" i="20"/>
  <c r="AQ49" i="20"/>
  <c r="AR49" i="20"/>
  <c r="AS49" i="20"/>
  <c r="AT49" i="20"/>
  <c r="AU49" i="20"/>
  <c r="AV49" i="20"/>
  <c r="AW49" i="20"/>
  <c r="AX49" i="20"/>
  <c r="AY49" i="20"/>
  <c r="AZ49" i="20"/>
  <c r="BA49" i="20"/>
  <c r="BB49" i="20"/>
  <c r="BC49" i="20"/>
  <c r="BD49" i="20"/>
  <c r="BE49" i="20"/>
  <c r="BF49" i="20"/>
  <c r="BG49" i="20"/>
  <c r="BH49" i="20"/>
  <c r="BI49" i="20"/>
  <c r="BJ49" i="20"/>
  <c r="BK49" i="20"/>
  <c r="BL49" i="20"/>
  <c r="BM49" i="20"/>
  <c r="BN49" i="20"/>
  <c r="BO49" i="20"/>
  <c r="BP49" i="20"/>
  <c r="BQ49" i="20"/>
  <c r="BR49" i="20"/>
  <c r="BS49" i="20"/>
  <c r="BT49" i="20"/>
  <c r="BU49" i="20"/>
  <c r="BV49" i="20"/>
  <c r="BW49" i="20"/>
  <c r="B50" i="20"/>
  <c r="C50" i="20"/>
  <c r="D50" i="20"/>
  <c r="E50" i="20"/>
  <c r="F50" i="20"/>
  <c r="G50" i="20"/>
  <c r="H50" i="20" s="1"/>
  <c r="I50" i="20"/>
  <c r="J50" i="20"/>
  <c r="K50" i="20"/>
  <c r="L50" i="20"/>
  <c r="M50" i="20"/>
  <c r="Y50" i="20" s="1"/>
  <c r="N50" i="20"/>
  <c r="Q50" i="20"/>
  <c r="T50" i="20"/>
  <c r="V50" i="20"/>
  <c r="X50" i="20"/>
  <c r="Z50" i="20"/>
  <c r="AA50" i="20"/>
  <c r="AB50" i="20"/>
  <c r="AC50" i="20"/>
  <c r="AD50" i="20"/>
  <c r="AE50" i="20"/>
  <c r="AF50" i="20"/>
  <c r="AG50" i="20"/>
  <c r="AH50" i="20"/>
  <c r="AI50" i="20"/>
  <c r="AJ50" i="20"/>
  <c r="AK50" i="20"/>
  <c r="AL50" i="20"/>
  <c r="AM50" i="20"/>
  <c r="AN50" i="20"/>
  <c r="AO50" i="20"/>
  <c r="AP50" i="20"/>
  <c r="AQ50" i="20"/>
  <c r="AR50" i="20"/>
  <c r="AS50" i="20"/>
  <c r="AT50" i="20"/>
  <c r="AU50" i="20"/>
  <c r="AV50" i="20"/>
  <c r="AW50" i="20"/>
  <c r="AX50" i="20"/>
  <c r="AY50" i="20"/>
  <c r="AZ50" i="20"/>
  <c r="BA50" i="20"/>
  <c r="BB50" i="20"/>
  <c r="BC50" i="20"/>
  <c r="BD50" i="20"/>
  <c r="BE50" i="20"/>
  <c r="BF50" i="20"/>
  <c r="BG50" i="20"/>
  <c r="BH50" i="20"/>
  <c r="BI50" i="20"/>
  <c r="BJ50" i="20"/>
  <c r="BK50" i="20"/>
  <c r="BL50" i="20"/>
  <c r="BM50" i="20"/>
  <c r="BN50" i="20"/>
  <c r="BO50" i="20"/>
  <c r="BP50" i="20"/>
  <c r="BQ50" i="20"/>
  <c r="BR50" i="20"/>
  <c r="BS50" i="20"/>
  <c r="BT50" i="20"/>
  <c r="BU50" i="20"/>
  <c r="BV50" i="20"/>
  <c r="BW50" i="20"/>
  <c r="B51" i="20"/>
  <c r="C51" i="20"/>
  <c r="D51" i="20"/>
  <c r="E51" i="20"/>
  <c r="F51" i="20"/>
  <c r="G51" i="20"/>
  <c r="H51" i="20" s="1"/>
  <c r="I51" i="20"/>
  <c r="P51" i="20" s="1"/>
  <c r="J51" i="20"/>
  <c r="K51" i="20"/>
  <c r="R51" i="20" s="1"/>
  <c r="L51" i="20"/>
  <c r="M51" i="20"/>
  <c r="N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G51" i="20"/>
  <c r="AH51" i="20"/>
  <c r="AI51" i="20"/>
  <c r="AJ51" i="20"/>
  <c r="AK51" i="20"/>
  <c r="AL51" i="20"/>
  <c r="AM51" i="20"/>
  <c r="AN51" i="20"/>
  <c r="AO51" i="20"/>
  <c r="AP51" i="20"/>
  <c r="AQ51" i="20"/>
  <c r="AR51" i="20"/>
  <c r="AS51" i="20"/>
  <c r="AT51" i="20"/>
  <c r="AU51" i="20"/>
  <c r="AV51" i="20"/>
  <c r="AW51" i="20"/>
  <c r="AX51" i="20"/>
  <c r="AY51" i="20"/>
  <c r="AZ51" i="20"/>
  <c r="BA51" i="20"/>
  <c r="BB51" i="20"/>
  <c r="BC51" i="20"/>
  <c r="BD51" i="20"/>
  <c r="BE51" i="20"/>
  <c r="BF51" i="20"/>
  <c r="BG51" i="20"/>
  <c r="BH51" i="20"/>
  <c r="BI51" i="20"/>
  <c r="BJ51" i="20"/>
  <c r="BK51" i="20"/>
  <c r="BL51" i="20"/>
  <c r="BM51" i="20"/>
  <c r="BN51" i="20"/>
  <c r="BO51" i="20"/>
  <c r="BP51" i="20"/>
  <c r="BQ51" i="20"/>
  <c r="BR51" i="20"/>
  <c r="BS51" i="20"/>
  <c r="BT51" i="20"/>
  <c r="BU51" i="20"/>
  <c r="BV51" i="20"/>
  <c r="BW51" i="20"/>
  <c r="B52" i="20"/>
  <c r="C52" i="20"/>
  <c r="D52" i="20"/>
  <c r="E52" i="20"/>
  <c r="F52" i="20"/>
  <c r="G52" i="20"/>
  <c r="H52" i="20" s="1"/>
  <c r="T52" i="20" s="1"/>
  <c r="I52" i="20"/>
  <c r="O52" i="20" s="1"/>
  <c r="J52" i="20"/>
  <c r="K52" i="20"/>
  <c r="L52" i="20"/>
  <c r="M52" i="20"/>
  <c r="Y52" i="20" s="1"/>
  <c r="N52" i="20"/>
  <c r="Q52" i="20"/>
  <c r="V52" i="20"/>
  <c r="X52" i="20"/>
  <c r="Z52" i="20"/>
  <c r="AA52" i="20"/>
  <c r="AB52" i="20"/>
  <c r="AC52" i="20"/>
  <c r="AD52" i="20"/>
  <c r="AE52" i="20"/>
  <c r="AF52" i="20"/>
  <c r="AG52" i="20"/>
  <c r="AH52" i="20"/>
  <c r="AI52" i="20"/>
  <c r="AJ52" i="20"/>
  <c r="AK52" i="20"/>
  <c r="AL52" i="20"/>
  <c r="AM52" i="20"/>
  <c r="AN52" i="20"/>
  <c r="AO52" i="20"/>
  <c r="AP52" i="20"/>
  <c r="AQ52" i="20"/>
  <c r="AR52" i="20"/>
  <c r="AS52" i="20"/>
  <c r="AT52" i="20"/>
  <c r="AU52" i="20"/>
  <c r="AV52" i="20"/>
  <c r="AW52" i="20"/>
  <c r="AX52" i="20"/>
  <c r="AY52" i="20"/>
  <c r="AZ52" i="20"/>
  <c r="BA52" i="20"/>
  <c r="BB52" i="20"/>
  <c r="BC52" i="20"/>
  <c r="BD52" i="20"/>
  <c r="BE52" i="20"/>
  <c r="BF52" i="20"/>
  <c r="BG52" i="20"/>
  <c r="BH52" i="20"/>
  <c r="BI52" i="20"/>
  <c r="BJ52" i="20"/>
  <c r="BK52" i="20"/>
  <c r="BL52" i="20"/>
  <c r="BM52" i="20"/>
  <c r="BN52" i="20"/>
  <c r="BO52" i="20"/>
  <c r="BP52" i="20"/>
  <c r="BQ52" i="20"/>
  <c r="BR52" i="20"/>
  <c r="BS52" i="20"/>
  <c r="BT52" i="20"/>
  <c r="BU52" i="20"/>
  <c r="BV52" i="20"/>
  <c r="BW52" i="20"/>
  <c r="B53" i="20"/>
  <c r="C53" i="20"/>
  <c r="D53" i="20"/>
  <c r="E53" i="20"/>
  <c r="F53" i="20"/>
  <c r="G53" i="20"/>
  <c r="H53" i="20" s="1"/>
  <c r="I53" i="20"/>
  <c r="J53" i="20"/>
  <c r="K53" i="20"/>
  <c r="R53" i="20" s="1"/>
  <c r="L53" i="20"/>
  <c r="M53" i="20"/>
  <c r="N53" i="20"/>
  <c r="O53" i="20"/>
  <c r="T53" i="20"/>
  <c r="U53" i="20"/>
  <c r="V53" i="20"/>
  <c r="X53" i="20"/>
  <c r="Y53" i="20"/>
  <c r="Z53" i="20"/>
  <c r="AA53" i="20"/>
  <c r="AB53" i="20"/>
  <c r="AC53" i="20"/>
  <c r="AD53" i="20"/>
  <c r="AE53" i="20"/>
  <c r="AF53" i="20"/>
  <c r="AG53" i="20"/>
  <c r="AH53" i="20"/>
  <c r="AI53" i="20"/>
  <c r="AJ53" i="20"/>
  <c r="AK53" i="20"/>
  <c r="AL53" i="20"/>
  <c r="AM53" i="20"/>
  <c r="AN53" i="20"/>
  <c r="AO53" i="20"/>
  <c r="AP53" i="20"/>
  <c r="AQ53" i="20"/>
  <c r="AR53" i="20"/>
  <c r="AS53" i="20"/>
  <c r="AT53" i="20"/>
  <c r="AU53" i="20"/>
  <c r="AV53" i="20"/>
  <c r="AW53" i="20"/>
  <c r="AX53" i="20"/>
  <c r="AY53" i="20"/>
  <c r="AZ53" i="20"/>
  <c r="BA53" i="20"/>
  <c r="BB53" i="20"/>
  <c r="BC53" i="20"/>
  <c r="BD53" i="20"/>
  <c r="BE53" i="20"/>
  <c r="BF53" i="20"/>
  <c r="BG53" i="20"/>
  <c r="BH53" i="20"/>
  <c r="BI53" i="20"/>
  <c r="BJ53" i="20"/>
  <c r="BK53" i="20"/>
  <c r="BL53" i="20"/>
  <c r="BM53" i="20"/>
  <c r="BN53" i="20"/>
  <c r="BO53" i="20"/>
  <c r="BP53" i="20"/>
  <c r="BQ53" i="20"/>
  <c r="BR53" i="20"/>
  <c r="BS53" i="20"/>
  <c r="BT53" i="20"/>
  <c r="BU53" i="20"/>
  <c r="BV53" i="20"/>
  <c r="BW53" i="20"/>
  <c r="B54" i="20"/>
  <c r="C54" i="20"/>
  <c r="D54" i="20"/>
  <c r="E54" i="20"/>
  <c r="F54" i="20"/>
  <c r="G54" i="20"/>
  <c r="H54" i="20" s="1"/>
  <c r="I54" i="20"/>
  <c r="J54" i="20"/>
  <c r="V54" i="20" s="1"/>
  <c r="K54" i="20"/>
  <c r="Q54" i="20" s="1"/>
  <c r="L54" i="20"/>
  <c r="M54" i="20"/>
  <c r="N54" i="20"/>
  <c r="Z54" i="20" s="1"/>
  <c r="O54" i="20"/>
  <c r="U54" i="20"/>
  <c r="X54" i="20"/>
  <c r="Y54" i="20"/>
  <c r="AA54" i="20"/>
  <c r="AB54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AP54" i="20"/>
  <c r="AQ54" i="20"/>
  <c r="AR54" i="20"/>
  <c r="AS54" i="20"/>
  <c r="AT54" i="20"/>
  <c r="AU54" i="20"/>
  <c r="AV54" i="20"/>
  <c r="AW54" i="20"/>
  <c r="AX54" i="20"/>
  <c r="AY54" i="20"/>
  <c r="AZ54" i="20"/>
  <c r="BA54" i="20"/>
  <c r="BB54" i="20"/>
  <c r="BC54" i="20"/>
  <c r="BD54" i="20"/>
  <c r="BE54" i="20"/>
  <c r="BF54" i="20"/>
  <c r="BG54" i="20"/>
  <c r="BH54" i="20"/>
  <c r="BI54" i="20"/>
  <c r="BJ54" i="20"/>
  <c r="BK54" i="20"/>
  <c r="BL54" i="20"/>
  <c r="BM54" i="20"/>
  <c r="BN54" i="20"/>
  <c r="BO54" i="20"/>
  <c r="BP54" i="20"/>
  <c r="BQ54" i="20"/>
  <c r="BR54" i="20"/>
  <c r="BS54" i="20"/>
  <c r="BT54" i="20"/>
  <c r="BU54" i="20"/>
  <c r="BV54" i="20"/>
  <c r="BW54" i="20"/>
  <c r="B55" i="20"/>
  <c r="C55" i="20"/>
  <c r="D55" i="20"/>
  <c r="E55" i="20"/>
  <c r="F55" i="20"/>
  <c r="G55" i="20"/>
  <c r="H55" i="20" s="1"/>
  <c r="T55" i="20" s="1"/>
  <c r="I55" i="20"/>
  <c r="J55" i="20"/>
  <c r="K55" i="20"/>
  <c r="R55" i="20" s="1"/>
  <c r="L55" i="20"/>
  <c r="M55" i="20"/>
  <c r="N55" i="20"/>
  <c r="O55" i="20"/>
  <c r="U55" i="20"/>
  <c r="V55" i="20"/>
  <c r="X55" i="20"/>
  <c r="Y55" i="20"/>
  <c r="Z55" i="20"/>
  <c r="AA55" i="20"/>
  <c r="AB55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AP55" i="20"/>
  <c r="AQ55" i="20"/>
  <c r="AR55" i="20"/>
  <c r="AS55" i="20"/>
  <c r="AT55" i="20"/>
  <c r="AU55" i="20"/>
  <c r="AV55" i="20"/>
  <c r="AW55" i="20"/>
  <c r="AX55" i="20"/>
  <c r="AY55" i="20"/>
  <c r="AZ55" i="20"/>
  <c r="BA55" i="20"/>
  <c r="BB55" i="20"/>
  <c r="BC55" i="20"/>
  <c r="BD55" i="20"/>
  <c r="BE55" i="20"/>
  <c r="BF55" i="20"/>
  <c r="BG55" i="20"/>
  <c r="BH55" i="20"/>
  <c r="BI55" i="20"/>
  <c r="BJ55" i="20"/>
  <c r="BK55" i="20"/>
  <c r="BL55" i="20"/>
  <c r="BM55" i="20"/>
  <c r="BN55" i="20"/>
  <c r="BO55" i="20"/>
  <c r="BP55" i="20"/>
  <c r="BQ55" i="20"/>
  <c r="BR55" i="20"/>
  <c r="BS55" i="20"/>
  <c r="BT55" i="20"/>
  <c r="BU55" i="20"/>
  <c r="BV55" i="20"/>
  <c r="BW55" i="20"/>
  <c r="B56" i="20"/>
  <c r="C56" i="20"/>
  <c r="D56" i="20"/>
  <c r="E56" i="20"/>
  <c r="F56" i="20"/>
  <c r="G56" i="20"/>
  <c r="H56" i="20" s="1"/>
  <c r="I56" i="20"/>
  <c r="J56" i="20"/>
  <c r="V56" i="20" s="1"/>
  <c r="K56" i="20"/>
  <c r="Q56" i="20" s="1"/>
  <c r="L56" i="20"/>
  <c r="M56" i="20"/>
  <c r="N56" i="20"/>
  <c r="Z56" i="20" s="1"/>
  <c r="O56" i="20"/>
  <c r="U56" i="20"/>
  <c r="X56" i="20"/>
  <c r="Y56" i="20"/>
  <c r="AA56" i="20"/>
  <c r="AB56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AP56" i="20"/>
  <c r="AQ56" i="20"/>
  <c r="AR56" i="20"/>
  <c r="AS56" i="20"/>
  <c r="AT56" i="20"/>
  <c r="AU56" i="20"/>
  <c r="AV56" i="20"/>
  <c r="AW56" i="20"/>
  <c r="AX56" i="20"/>
  <c r="AY56" i="20"/>
  <c r="AZ56" i="20"/>
  <c r="BA56" i="20"/>
  <c r="BB56" i="20"/>
  <c r="BC56" i="20"/>
  <c r="BD56" i="20"/>
  <c r="BE56" i="20"/>
  <c r="BF56" i="20"/>
  <c r="BG56" i="20"/>
  <c r="BH56" i="20"/>
  <c r="BI56" i="20"/>
  <c r="BJ56" i="20"/>
  <c r="BK56" i="20"/>
  <c r="BL56" i="20"/>
  <c r="BM56" i="20"/>
  <c r="BN56" i="20"/>
  <c r="BO56" i="20"/>
  <c r="BP56" i="20"/>
  <c r="BQ56" i="20"/>
  <c r="BR56" i="20"/>
  <c r="BS56" i="20"/>
  <c r="BT56" i="20"/>
  <c r="BU56" i="20"/>
  <c r="BV56" i="20"/>
  <c r="BW56" i="20"/>
  <c r="B57" i="20"/>
  <c r="C57" i="20"/>
  <c r="D57" i="20"/>
  <c r="E57" i="20"/>
  <c r="F57" i="20"/>
  <c r="G57" i="20"/>
  <c r="H57" i="20" s="1"/>
  <c r="T57" i="20" s="1"/>
  <c r="I57" i="20"/>
  <c r="J57" i="20"/>
  <c r="K57" i="20"/>
  <c r="R57" i="20" s="1"/>
  <c r="L57" i="20"/>
  <c r="M57" i="20"/>
  <c r="N57" i="20"/>
  <c r="O57" i="20"/>
  <c r="U57" i="20"/>
  <c r="V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AP57" i="20"/>
  <c r="AQ57" i="20"/>
  <c r="AR57" i="20"/>
  <c r="AS57" i="20"/>
  <c r="AT57" i="20"/>
  <c r="AU57" i="20"/>
  <c r="AV57" i="20"/>
  <c r="AW57" i="20"/>
  <c r="AX57" i="20"/>
  <c r="AY57" i="20"/>
  <c r="AZ57" i="20"/>
  <c r="BA57" i="20"/>
  <c r="BB57" i="20"/>
  <c r="BC57" i="20"/>
  <c r="BD57" i="20"/>
  <c r="BE57" i="20"/>
  <c r="BF57" i="20"/>
  <c r="BG57" i="20"/>
  <c r="BH57" i="20"/>
  <c r="BI57" i="20"/>
  <c r="BJ57" i="20"/>
  <c r="BK57" i="20"/>
  <c r="BL57" i="20"/>
  <c r="BM57" i="20"/>
  <c r="BN57" i="20"/>
  <c r="BO57" i="20"/>
  <c r="BP57" i="20"/>
  <c r="BQ57" i="20"/>
  <c r="BR57" i="20"/>
  <c r="BS57" i="20"/>
  <c r="BT57" i="20"/>
  <c r="BU57" i="20"/>
  <c r="BV57" i="20"/>
  <c r="BW57" i="20"/>
  <c r="B58" i="20"/>
  <c r="C58" i="20"/>
  <c r="D58" i="20"/>
  <c r="E58" i="20"/>
  <c r="F58" i="20"/>
  <c r="G58" i="20"/>
  <c r="H58" i="20" s="1"/>
  <c r="I58" i="20"/>
  <c r="J58" i="20"/>
  <c r="V58" i="20" s="1"/>
  <c r="K58" i="20"/>
  <c r="Q58" i="20" s="1"/>
  <c r="L58" i="20"/>
  <c r="M58" i="20"/>
  <c r="N58" i="20"/>
  <c r="Z58" i="20" s="1"/>
  <c r="O58" i="20"/>
  <c r="U58" i="20"/>
  <c r="X58" i="20"/>
  <c r="Y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AP58" i="20"/>
  <c r="AQ58" i="20"/>
  <c r="AR58" i="20"/>
  <c r="AS58" i="20"/>
  <c r="AT58" i="20"/>
  <c r="AU58" i="20"/>
  <c r="AV58" i="20"/>
  <c r="AW58" i="20"/>
  <c r="AX58" i="20"/>
  <c r="AY58" i="20"/>
  <c r="AZ58" i="20"/>
  <c r="BA58" i="20"/>
  <c r="BB58" i="20"/>
  <c r="BC58" i="20"/>
  <c r="BD58" i="20"/>
  <c r="BE58" i="20"/>
  <c r="BF58" i="20"/>
  <c r="BG58" i="20"/>
  <c r="BH58" i="20"/>
  <c r="BI58" i="20"/>
  <c r="BJ58" i="20"/>
  <c r="BK58" i="20"/>
  <c r="BL58" i="20"/>
  <c r="BM58" i="20"/>
  <c r="BN58" i="20"/>
  <c r="BO58" i="20"/>
  <c r="BP58" i="20"/>
  <c r="BQ58" i="20"/>
  <c r="BR58" i="20"/>
  <c r="BS58" i="20"/>
  <c r="BT58" i="20"/>
  <c r="BU58" i="20"/>
  <c r="BV58" i="20"/>
  <c r="BW58" i="20"/>
  <c r="P50" i="20" l="1"/>
  <c r="U50" i="20"/>
  <c r="P48" i="20"/>
  <c r="U48" i="20"/>
  <c r="T46" i="20"/>
  <c r="P44" i="20"/>
  <c r="U44" i="20"/>
  <c r="P42" i="20"/>
  <c r="U42" i="20"/>
  <c r="P40" i="20"/>
  <c r="U40" i="20"/>
  <c r="P38" i="20"/>
  <c r="U38" i="20"/>
  <c r="P36" i="20"/>
  <c r="U36" i="20"/>
  <c r="P32" i="20"/>
  <c r="U32" i="20"/>
  <c r="P30" i="20"/>
  <c r="U30" i="20"/>
  <c r="P28" i="20"/>
  <c r="U28" i="20"/>
  <c r="P24" i="20"/>
  <c r="U24" i="20"/>
  <c r="S58" i="20"/>
  <c r="W57" i="20"/>
  <c r="S57" i="20"/>
  <c r="S56" i="20"/>
  <c r="W55" i="20"/>
  <c r="S54" i="20"/>
  <c r="W53" i="20"/>
  <c r="S53" i="20"/>
  <c r="P52" i="20"/>
  <c r="W58" i="20"/>
  <c r="R58" i="20"/>
  <c r="P58" i="20"/>
  <c r="Q57" i="20"/>
  <c r="W56" i="20"/>
  <c r="R56" i="20"/>
  <c r="P56" i="20"/>
  <c r="Q55" i="20"/>
  <c r="W54" i="20"/>
  <c r="R54" i="20"/>
  <c r="P54" i="20"/>
  <c r="Q53" i="20"/>
  <c r="U52" i="20"/>
  <c r="R52" i="20"/>
  <c r="S52" i="20"/>
  <c r="W52" i="20"/>
  <c r="O50" i="20"/>
  <c r="R50" i="20"/>
  <c r="S50" i="20"/>
  <c r="W50" i="20"/>
  <c r="O48" i="20"/>
  <c r="R48" i="20"/>
  <c r="S48" i="20"/>
  <c r="W48" i="20"/>
  <c r="R46" i="20"/>
  <c r="S46" i="20"/>
  <c r="W46" i="20"/>
  <c r="O44" i="20"/>
  <c r="R44" i="20"/>
  <c r="S44" i="20"/>
  <c r="W44" i="20"/>
  <c r="O42" i="20"/>
  <c r="R42" i="20"/>
  <c r="S42" i="20"/>
  <c r="W42" i="20"/>
  <c r="O40" i="20"/>
  <c r="R40" i="20"/>
  <c r="S40" i="20"/>
  <c r="W40" i="20"/>
  <c r="O38" i="20"/>
  <c r="R38" i="20"/>
  <c r="S38" i="20"/>
  <c r="W38" i="20"/>
  <c r="O36" i="20"/>
  <c r="R36" i="20"/>
  <c r="S36" i="20"/>
  <c r="W36" i="20"/>
  <c r="R34" i="20"/>
  <c r="S34" i="20"/>
  <c r="W34" i="20"/>
  <c r="O32" i="20"/>
  <c r="R32" i="20"/>
  <c r="S32" i="20"/>
  <c r="W32" i="20"/>
  <c r="O30" i="20"/>
  <c r="R30" i="20"/>
  <c r="S30" i="20"/>
  <c r="W30" i="20"/>
  <c r="O28" i="20"/>
  <c r="R28" i="20"/>
  <c r="S28" i="20"/>
  <c r="W28" i="20"/>
  <c r="R26" i="20"/>
  <c r="S26" i="20"/>
  <c r="W26" i="20"/>
  <c r="O24" i="20"/>
  <c r="R24" i="20"/>
  <c r="S24" i="20"/>
  <c r="W24" i="20"/>
  <c r="P46" i="20"/>
  <c r="U46" i="20"/>
  <c r="P34" i="20"/>
  <c r="U34" i="20"/>
  <c r="P26" i="20"/>
  <c r="U26" i="20"/>
  <c r="S55" i="20"/>
  <c r="T58" i="20"/>
  <c r="P57" i="20"/>
  <c r="T56" i="20"/>
  <c r="P55" i="20"/>
  <c r="T54" i="20"/>
  <c r="P53" i="20"/>
  <c r="O51" i="20"/>
  <c r="Q51" i="20"/>
  <c r="S51" i="20"/>
  <c r="O49" i="20"/>
  <c r="Q49" i="20"/>
  <c r="S49" i="20"/>
  <c r="O47" i="20"/>
  <c r="Q47" i="20"/>
  <c r="S47" i="20"/>
  <c r="O45" i="20"/>
  <c r="Q45" i="20"/>
  <c r="S45" i="20"/>
  <c r="O43" i="20"/>
  <c r="Q43" i="20"/>
  <c r="S43" i="20"/>
  <c r="O41" i="20"/>
  <c r="Q41" i="20"/>
  <c r="S41" i="20"/>
  <c r="O39" i="20"/>
  <c r="Q39" i="20"/>
  <c r="S39" i="20"/>
  <c r="O37" i="20"/>
  <c r="Q37" i="20"/>
  <c r="S37" i="20"/>
  <c r="O35" i="20"/>
  <c r="Q35" i="20"/>
  <c r="S35" i="20"/>
  <c r="O33" i="20"/>
  <c r="Q33" i="20"/>
  <c r="S33" i="20"/>
  <c r="O31" i="20"/>
  <c r="Q31" i="20"/>
  <c r="S31" i="20"/>
  <c r="O29" i="20"/>
  <c r="Q29" i="20"/>
  <c r="S29" i="20"/>
  <c r="O27" i="20"/>
  <c r="Q27" i="20"/>
  <c r="S27" i="20"/>
  <c r="O25" i="20"/>
  <c r="Q25" i="20"/>
  <c r="S25" i="20"/>
  <c r="S23" i="20"/>
  <c r="P23" i="20"/>
  <c r="O22" i="20"/>
  <c r="R22" i="20"/>
  <c r="S21" i="20"/>
  <c r="P21" i="20"/>
  <c r="O20" i="20"/>
  <c r="R20" i="20"/>
  <c r="S19" i="20"/>
  <c r="P19" i="20"/>
  <c r="O18" i="20"/>
  <c r="R18" i="20"/>
  <c r="S17" i="20"/>
  <c r="P17" i="20"/>
  <c r="O16" i="20"/>
  <c r="R16" i="20"/>
  <c r="S15" i="20"/>
  <c r="P15" i="20"/>
  <c r="O14" i="20"/>
  <c r="R14" i="20"/>
  <c r="S13" i="20"/>
  <c r="P13" i="20"/>
  <c r="O12" i="20"/>
  <c r="R12" i="20"/>
  <c r="S11" i="20"/>
  <c r="P11" i="20"/>
  <c r="T51" i="20"/>
  <c r="T49" i="20"/>
  <c r="T47" i="20"/>
  <c r="T45" i="20"/>
  <c r="T43" i="20"/>
  <c r="T41" i="20"/>
  <c r="T39" i="20"/>
  <c r="T37" i="20"/>
  <c r="T35" i="20"/>
  <c r="T33" i="20"/>
  <c r="T31" i="20"/>
  <c r="T29" i="20"/>
  <c r="T27" i="20"/>
  <c r="T25" i="20"/>
  <c r="H58" i="46" l="1"/>
  <c r="G58" i="46"/>
  <c r="F58" i="46"/>
  <c r="E58" i="46"/>
  <c r="C58" i="46"/>
  <c r="H57" i="46"/>
  <c r="G57" i="46"/>
  <c r="F57" i="46"/>
  <c r="E57" i="46"/>
  <c r="C57" i="46"/>
  <c r="H58" i="47"/>
  <c r="G58" i="47"/>
  <c r="F58" i="47"/>
  <c r="E58" i="47"/>
  <c r="C58" i="47"/>
  <c r="H57" i="47"/>
  <c r="G57" i="47"/>
  <c r="F57" i="47"/>
  <c r="E57" i="47"/>
  <c r="C57" i="47"/>
  <c r="H58" i="48"/>
  <c r="G58" i="48"/>
  <c r="F58" i="48"/>
  <c r="E58" i="48"/>
  <c r="C58" i="48"/>
  <c r="H57" i="48"/>
  <c r="G57" i="48"/>
  <c r="F57" i="48"/>
  <c r="E57" i="48"/>
  <c r="C57" i="48"/>
  <c r="H58" i="49"/>
  <c r="G58" i="49"/>
  <c r="F58" i="49"/>
  <c r="E58" i="49"/>
  <c r="C58" i="49"/>
  <c r="H57" i="49"/>
  <c r="G57" i="49"/>
  <c r="F57" i="49"/>
  <c r="E57" i="49"/>
  <c r="C57" i="49"/>
  <c r="H58" i="50"/>
  <c r="G58" i="50"/>
  <c r="F58" i="50"/>
  <c r="E58" i="50"/>
  <c r="C58" i="50"/>
  <c r="H57" i="50"/>
  <c r="G57" i="50"/>
  <c r="F57" i="50"/>
  <c r="E57" i="50"/>
  <c r="C57" i="50"/>
  <c r="H58" i="51"/>
  <c r="G58" i="51"/>
  <c r="F58" i="51"/>
  <c r="E58" i="51"/>
  <c r="C58" i="51"/>
  <c r="H57" i="51"/>
  <c r="G57" i="51"/>
  <c r="F57" i="51"/>
  <c r="E57" i="51"/>
  <c r="C57" i="51"/>
  <c r="H58" i="52"/>
  <c r="G58" i="52"/>
  <c r="F58" i="52"/>
  <c r="E58" i="52"/>
  <c r="C58" i="52"/>
  <c r="H57" i="52"/>
  <c r="G57" i="52"/>
  <c r="F57" i="52"/>
  <c r="E57" i="52"/>
  <c r="C57" i="52"/>
  <c r="H58" i="53"/>
  <c r="G58" i="53"/>
  <c r="F58" i="53"/>
  <c r="E58" i="53"/>
  <c r="C58" i="53"/>
  <c r="H57" i="53"/>
  <c r="G57" i="53"/>
  <c r="F57" i="53"/>
  <c r="E57" i="53"/>
  <c r="C57" i="53"/>
  <c r="H58" i="54"/>
  <c r="G58" i="54"/>
  <c r="F58" i="54"/>
  <c r="E58" i="54"/>
  <c r="C58" i="54"/>
  <c r="H57" i="54"/>
  <c r="G57" i="54"/>
  <c r="F57" i="54"/>
  <c r="E57" i="54"/>
  <c r="C57" i="54"/>
  <c r="H58" i="55"/>
  <c r="G58" i="55"/>
  <c r="F58" i="55"/>
  <c r="E58" i="55"/>
  <c r="C58" i="55"/>
  <c r="H57" i="55"/>
  <c r="G57" i="55"/>
  <c r="F57" i="55"/>
  <c r="E57" i="55"/>
  <c r="C57" i="55"/>
  <c r="H58" i="56"/>
  <c r="G58" i="56"/>
  <c r="F58" i="56"/>
  <c r="E58" i="56"/>
  <c r="C58" i="56"/>
  <c r="H57" i="56"/>
  <c r="G57" i="56"/>
  <c r="F57" i="56"/>
  <c r="E57" i="56"/>
  <c r="C57" i="56"/>
  <c r="H58" i="57"/>
  <c r="G58" i="57"/>
  <c r="F58" i="57"/>
  <c r="E58" i="57"/>
  <c r="C58" i="57"/>
  <c r="H57" i="57"/>
  <c r="G57" i="57"/>
  <c r="F57" i="57"/>
  <c r="E57" i="57"/>
  <c r="C57" i="57"/>
  <c r="H58" i="58"/>
  <c r="G58" i="58"/>
  <c r="F58" i="58"/>
  <c r="E58" i="58"/>
  <c r="C58" i="58"/>
  <c r="H57" i="58"/>
  <c r="G57" i="58"/>
  <c r="F57" i="58"/>
  <c r="E57" i="58"/>
  <c r="C57" i="58"/>
  <c r="H58" i="59"/>
  <c r="G58" i="59"/>
  <c r="F58" i="59"/>
  <c r="E58" i="59"/>
  <c r="C58" i="59"/>
  <c r="H57" i="59"/>
  <c r="G57" i="59"/>
  <c r="F57" i="59"/>
  <c r="E57" i="59"/>
  <c r="C57" i="59"/>
  <c r="H58" i="60"/>
  <c r="G58" i="60"/>
  <c r="F58" i="60"/>
  <c r="E58" i="60"/>
  <c r="C58" i="60"/>
  <c r="H57" i="60"/>
  <c r="G57" i="60"/>
  <c r="F57" i="60"/>
  <c r="E57" i="60"/>
  <c r="C57" i="60"/>
  <c r="H58" i="61"/>
  <c r="G58" i="61"/>
  <c r="F58" i="61"/>
  <c r="E58" i="61"/>
  <c r="C58" i="61"/>
  <c r="H57" i="61"/>
  <c r="G57" i="61"/>
  <c r="F57" i="61"/>
  <c r="E57" i="61"/>
  <c r="C57" i="61"/>
  <c r="H58" i="39"/>
  <c r="G58" i="39"/>
  <c r="F58" i="39"/>
  <c r="E58" i="39"/>
  <c r="C58" i="39"/>
  <c r="H57" i="39"/>
  <c r="G57" i="39"/>
  <c r="F57" i="39"/>
  <c r="E57" i="39"/>
  <c r="C57" i="39"/>
  <c r="H58" i="31"/>
  <c r="G58" i="31"/>
  <c r="F58" i="31"/>
  <c r="E58" i="31"/>
  <c r="C58" i="31"/>
  <c r="H57" i="31"/>
  <c r="G57" i="31"/>
  <c r="F57" i="31"/>
  <c r="E57" i="31"/>
  <c r="C57" i="31"/>
  <c r="H58" i="32"/>
  <c r="G58" i="32"/>
  <c r="F58" i="32"/>
  <c r="E58" i="32"/>
  <c r="C58" i="32"/>
  <c r="H57" i="32"/>
  <c r="G57" i="32"/>
  <c r="F57" i="32"/>
  <c r="E57" i="32"/>
  <c r="C57" i="32"/>
  <c r="H58" i="33"/>
  <c r="G58" i="33"/>
  <c r="F58" i="33"/>
  <c r="E58" i="33"/>
  <c r="C58" i="33"/>
  <c r="H57" i="33"/>
  <c r="G57" i="33"/>
  <c r="F57" i="33"/>
  <c r="E57" i="33"/>
  <c r="C57" i="33"/>
  <c r="H58" i="34"/>
  <c r="G58" i="34"/>
  <c r="F58" i="34"/>
  <c r="E58" i="34"/>
  <c r="C58" i="34"/>
  <c r="H57" i="34"/>
  <c r="G57" i="34"/>
  <c r="F57" i="34"/>
  <c r="E57" i="34"/>
  <c r="C57" i="34"/>
  <c r="H58" i="35"/>
  <c r="G58" i="35"/>
  <c r="F58" i="35"/>
  <c r="E58" i="35"/>
  <c r="C58" i="35"/>
  <c r="H57" i="35"/>
  <c r="G57" i="35"/>
  <c r="F57" i="35"/>
  <c r="E57" i="35"/>
  <c r="C57" i="35"/>
  <c r="H58" i="36"/>
  <c r="G58" i="36"/>
  <c r="F58" i="36"/>
  <c r="E58" i="36"/>
  <c r="C58" i="36"/>
  <c r="H57" i="36"/>
  <c r="G57" i="36"/>
  <c r="F57" i="36"/>
  <c r="E57" i="36"/>
  <c r="C57" i="36"/>
  <c r="H58" i="37"/>
  <c r="G58" i="37"/>
  <c r="F58" i="37"/>
  <c r="E58" i="37"/>
  <c r="C58" i="37"/>
  <c r="H57" i="37"/>
  <c r="G57" i="37"/>
  <c r="F57" i="37"/>
  <c r="E57" i="37"/>
  <c r="C57" i="37"/>
  <c r="H58" i="38"/>
  <c r="G58" i="38"/>
  <c r="F58" i="38"/>
  <c r="E58" i="38"/>
  <c r="C58" i="38"/>
  <c r="H57" i="38"/>
  <c r="G57" i="38"/>
  <c r="F57" i="38"/>
  <c r="E57" i="38"/>
  <c r="C57" i="38"/>
  <c r="H58" i="29"/>
  <c r="G58" i="29"/>
  <c r="F58" i="29"/>
  <c r="E58" i="29"/>
  <c r="C58" i="29"/>
  <c r="H57" i="29"/>
  <c r="G57" i="29"/>
  <c r="F57" i="29"/>
  <c r="E57" i="29"/>
  <c r="C57" i="29"/>
  <c r="H58" i="28"/>
  <c r="G58" i="28"/>
  <c r="F58" i="28"/>
  <c r="E58" i="28"/>
  <c r="C58" i="28"/>
  <c r="H57" i="28"/>
  <c r="G57" i="28"/>
  <c r="F57" i="28"/>
  <c r="E57" i="28"/>
  <c r="C57" i="28"/>
  <c r="H58" i="27"/>
  <c r="G58" i="27"/>
  <c r="F58" i="27"/>
  <c r="E58" i="27"/>
  <c r="C58" i="27"/>
  <c r="H57" i="27"/>
  <c r="G57" i="27"/>
  <c r="F57" i="27"/>
  <c r="E57" i="27"/>
  <c r="C57" i="27"/>
  <c r="H58" i="26"/>
  <c r="G58" i="26"/>
  <c r="F58" i="26"/>
  <c r="E58" i="26"/>
  <c r="C58" i="26"/>
  <c r="H57" i="26"/>
  <c r="G57" i="26"/>
  <c r="F57" i="26"/>
  <c r="E57" i="26"/>
  <c r="C57" i="26"/>
  <c r="H58" i="18"/>
  <c r="G58" i="18"/>
  <c r="F58" i="18"/>
  <c r="E58" i="18"/>
  <c r="C58" i="18"/>
  <c r="H57" i="18"/>
  <c r="G57" i="18"/>
  <c r="F57" i="18"/>
  <c r="E57" i="18"/>
  <c r="C57" i="18"/>
  <c r="H58" i="22"/>
  <c r="G58" i="22"/>
  <c r="F58" i="22"/>
  <c r="E58" i="22"/>
  <c r="C58" i="22"/>
  <c r="H57" i="22"/>
  <c r="G57" i="22"/>
  <c r="F57" i="22"/>
  <c r="E57" i="22"/>
  <c r="C57" i="22"/>
  <c r="H58" i="23"/>
  <c r="G58" i="23"/>
  <c r="F58" i="23"/>
  <c r="E58" i="23"/>
  <c r="C58" i="23"/>
  <c r="H57" i="23"/>
  <c r="G57" i="23"/>
  <c r="F57" i="23"/>
  <c r="E57" i="23"/>
  <c r="C57" i="23"/>
  <c r="H58" i="24"/>
  <c r="G58" i="24"/>
  <c r="F58" i="24"/>
  <c r="E58" i="24"/>
  <c r="C58" i="24"/>
  <c r="H57" i="24"/>
  <c r="G57" i="24"/>
  <c r="F57" i="24"/>
  <c r="E57" i="24"/>
  <c r="C57" i="24"/>
  <c r="H58" i="25"/>
  <c r="G58" i="25"/>
  <c r="F58" i="25"/>
  <c r="E58" i="25"/>
  <c r="C58" i="25"/>
  <c r="H57" i="25"/>
  <c r="G57" i="25"/>
  <c r="F57" i="25"/>
  <c r="E57" i="25"/>
  <c r="C57" i="25"/>
  <c r="H58" i="17"/>
  <c r="G58" i="17"/>
  <c r="F58" i="17"/>
  <c r="E58" i="17"/>
  <c r="C58" i="17"/>
  <c r="H57" i="17"/>
  <c r="G57" i="17"/>
  <c r="F57" i="17"/>
  <c r="E57" i="17"/>
  <c r="C57" i="17"/>
  <c r="H58" i="16"/>
  <c r="G58" i="16"/>
  <c r="F58" i="16"/>
  <c r="E58" i="16"/>
  <c r="C58" i="16"/>
  <c r="H57" i="16"/>
  <c r="G57" i="16"/>
  <c r="F57" i="16"/>
  <c r="E57" i="16"/>
  <c r="C57" i="16"/>
  <c r="H58" i="15"/>
  <c r="G58" i="15"/>
  <c r="F58" i="15"/>
  <c r="E58" i="15"/>
  <c r="C58" i="15"/>
  <c r="H57" i="15"/>
  <c r="G57" i="15"/>
  <c r="F57" i="15"/>
  <c r="E57" i="15"/>
  <c r="C57" i="15"/>
  <c r="H58" i="14"/>
  <c r="G58" i="14"/>
  <c r="F58" i="14"/>
  <c r="E58" i="14"/>
  <c r="C58" i="14"/>
  <c r="H57" i="14"/>
  <c r="G57" i="14"/>
  <c r="F57" i="14"/>
  <c r="E57" i="14"/>
  <c r="C57" i="14"/>
  <c r="H58" i="13"/>
  <c r="G58" i="13"/>
  <c r="F58" i="13"/>
  <c r="E58" i="13"/>
  <c r="C58" i="13"/>
  <c r="H57" i="13"/>
  <c r="G57" i="13"/>
  <c r="F57" i="13"/>
  <c r="E57" i="13"/>
  <c r="C57" i="13"/>
  <c r="H58" i="12"/>
  <c r="G58" i="12"/>
  <c r="F58" i="12"/>
  <c r="E58" i="12"/>
  <c r="C58" i="12"/>
  <c r="H57" i="12"/>
  <c r="G57" i="12"/>
  <c r="F57" i="12"/>
  <c r="E57" i="12"/>
  <c r="C57" i="12"/>
  <c r="H58" i="11"/>
  <c r="G58" i="11"/>
  <c r="F58" i="11"/>
  <c r="E58" i="11"/>
  <c r="C58" i="11"/>
  <c r="H57" i="11"/>
  <c r="G57" i="11"/>
  <c r="F57" i="11"/>
  <c r="E57" i="11"/>
  <c r="C57" i="11"/>
  <c r="H58" i="10"/>
  <c r="G58" i="10"/>
  <c r="F58" i="10"/>
  <c r="E58" i="10"/>
  <c r="C58" i="10"/>
  <c r="H57" i="10"/>
  <c r="G57" i="10"/>
  <c r="F57" i="10"/>
  <c r="E57" i="10"/>
  <c r="C57" i="10"/>
  <c r="H58" i="9"/>
  <c r="G58" i="9"/>
  <c r="F58" i="9"/>
  <c r="E58" i="9"/>
  <c r="C58" i="9"/>
  <c r="H57" i="9"/>
  <c r="G57" i="9"/>
  <c r="F57" i="9"/>
  <c r="E57" i="9"/>
  <c r="C57" i="9"/>
  <c r="H58" i="8"/>
  <c r="G58" i="8"/>
  <c r="F58" i="8"/>
  <c r="E58" i="8"/>
  <c r="C58" i="8"/>
  <c r="H57" i="8"/>
  <c r="G57" i="8"/>
  <c r="F57" i="8"/>
  <c r="E57" i="8"/>
  <c r="C57" i="8"/>
  <c r="H58" i="7"/>
  <c r="G58" i="7"/>
  <c r="F58" i="7"/>
  <c r="E58" i="7"/>
  <c r="C58" i="7"/>
  <c r="H57" i="7"/>
  <c r="G57" i="7"/>
  <c r="F57" i="7"/>
  <c r="E57" i="7"/>
  <c r="C57" i="7"/>
  <c r="H58" i="6"/>
  <c r="G58" i="6"/>
  <c r="F58" i="6"/>
  <c r="E58" i="6"/>
  <c r="C58" i="6"/>
  <c r="H57" i="6"/>
  <c r="G57" i="6"/>
  <c r="F57" i="6"/>
  <c r="E57" i="6"/>
  <c r="C57" i="6"/>
  <c r="H58" i="5"/>
  <c r="G58" i="5"/>
  <c r="F58" i="5"/>
  <c r="E58" i="5"/>
  <c r="C58" i="5"/>
  <c r="H57" i="5"/>
  <c r="G57" i="5"/>
  <c r="F57" i="5"/>
  <c r="E57" i="5"/>
  <c r="C57" i="5"/>
  <c r="H58" i="4"/>
  <c r="G58" i="4"/>
  <c r="F58" i="4"/>
  <c r="E58" i="4"/>
  <c r="C58" i="4"/>
  <c r="H57" i="4"/>
  <c r="G57" i="4"/>
  <c r="F57" i="4"/>
  <c r="E57" i="4"/>
  <c r="C57" i="4"/>
  <c r="H58" i="3"/>
  <c r="G58" i="3"/>
  <c r="F58" i="3"/>
  <c r="E58" i="3"/>
  <c r="C58" i="3"/>
  <c r="H57" i="3"/>
  <c r="G57" i="3"/>
  <c r="F57" i="3"/>
  <c r="E57" i="3"/>
  <c r="C57" i="3"/>
  <c r="F58" i="2"/>
  <c r="F57" i="2"/>
  <c r="H58" i="2"/>
  <c r="G58" i="2"/>
  <c r="E58" i="2"/>
  <c r="C58" i="2"/>
  <c r="H57" i="2"/>
  <c r="G57" i="2"/>
  <c r="E57" i="2"/>
  <c r="C57" i="2"/>
  <c r="D21" i="11" l="1"/>
  <c r="D19" i="11"/>
  <c r="D18" i="11"/>
  <c r="D17" i="11"/>
  <c r="D27" i="11"/>
  <c r="D21" i="46" l="1"/>
  <c r="D19" i="46"/>
  <c r="D18" i="46"/>
  <c r="D17" i="46"/>
  <c r="D27" i="46"/>
  <c r="D27" i="47"/>
  <c r="D21" i="47"/>
  <c r="D19" i="47"/>
  <c r="D18" i="47"/>
  <c r="D17" i="47"/>
  <c r="D27" i="48"/>
  <c r="D21" i="48"/>
  <c r="D19" i="48"/>
  <c r="D18" i="48"/>
  <c r="D17" i="48"/>
  <c r="D27" i="49"/>
  <c r="D21" i="49"/>
  <c r="D19" i="49"/>
  <c r="D18" i="49"/>
  <c r="D17" i="49"/>
  <c r="D27" i="50"/>
  <c r="D21" i="50"/>
  <c r="D19" i="50"/>
  <c r="D18" i="50"/>
  <c r="D17" i="50"/>
  <c r="D27" i="51"/>
  <c r="D21" i="51"/>
  <c r="D19" i="51"/>
  <c r="D18" i="51"/>
  <c r="D17" i="51"/>
  <c r="D27" i="52"/>
  <c r="D21" i="52"/>
  <c r="D19" i="52"/>
  <c r="D18" i="52"/>
  <c r="D17" i="52"/>
  <c r="D27" i="53"/>
  <c r="D21" i="53"/>
  <c r="D19" i="53"/>
  <c r="D18" i="53"/>
  <c r="D17" i="53"/>
  <c r="D27" i="54"/>
  <c r="D21" i="54"/>
  <c r="D19" i="54"/>
  <c r="D18" i="54"/>
  <c r="D17" i="54"/>
  <c r="D27" i="55"/>
  <c r="D21" i="55"/>
  <c r="D19" i="55"/>
  <c r="D18" i="55"/>
  <c r="D17" i="55"/>
  <c r="D27" i="56"/>
  <c r="D21" i="56"/>
  <c r="D19" i="56"/>
  <c r="D18" i="56"/>
  <c r="D17" i="56"/>
  <c r="D27" i="57"/>
  <c r="D21" i="57"/>
  <c r="D19" i="57"/>
  <c r="D18" i="57"/>
  <c r="D17" i="57"/>
  <c r="D27" i="58"/>
  <c r="D21" i="58"/>
  <c r="D19" i="58"/>
  <c r="D18" i="58"/>
  <c r="D17" i="58"/>
  <c r="D27" i="59"/>
  <c r="D21" i="59"/>
  <c r="D19" i="59"/>
  <c r="D18" i="59"/>
  <c r="D17" i="59"/>
  <c r="D27" i="60"/>
  <c r="D21" i="60"/>
  <c r="D19" i="60"/>
  <c r="D18" i="60"/>
  <c r="D17" i="60"/>
  <c r="D27" i="61"/>
  <c r="D21" i="61"/>
  <c r="D19" i="61"/>
  <c r="D18" i="61"/>
  <c r="D17" i="61"/>
  <c r="D27" i="39"/>
  <c r="D21" i="39"/>
  <c r="D19" i="39"/>
  <c r="D18" i="39"/>
  <c r="D17" i="39"/>
  <c r="D27" i="31"/>
  <c r="D21" i="31"/>
  <c r="D19" i="31"/>
  <c r="D18" i="31"/>
  <c r="D17" i="31"/>
  <c r="D27" i="32"/>
  <c r="D21" i="32"/>
  <c r="D19" i="32"/>
  <c r="D18" i="32"/>
  <c r="D17" i="32"/>
  <c r="D27" i="33"/>
  <c r="D21" i="33"/>
  <c r="D19" i="33"/>
  <c r="D18" i="33"/>
  <c r="D17" i="33"/>
  <c r="D27" i="34"/>
  <c r="D21" i="34"/>
  <c r="D19" i="34"/>
  <c r="D18" i="34"/>
  <c r="D17" i="34"/>
  <c r="D27" i="35"/>
  <c r="D21" i="35"/>
  <c r="D19" i="35"/>
  <c r="D18" i="35"/>
  <c r="D17" i="35"/>
  <c r="D27" i="36"/>
  <c r="D21" i="36"/>
  <c r="D19" i="36"/>
  <c r="D18" i="36"/>
  <c r="D17" i="36"/>
  <c r="D27" i="37"/>
  <c r="D21" i="37"/>
  <c r="D19" i="37"/>
  <c r="D18" i="37"/>
  <c r="D17" i="37"/>
  <c r="D27" i="38"/>
  <c r="D21" i="38"/>
  <c r="D19" i="38"/>
  <c r="D18" i="38"/>
  <c r="D17" i="38"/>
  <c r="D27" i="29"/>
  <c r="D21" i="29"/>
  <c r="D19" i="29"/>
  <c r="D18" i="29"/>
  <c r="D17" i="29"/>
  <c r="D27" i="28"/>
  <c r="D21" i="28"/>
  <c r="D19" i="28"/>
  <c r="D18" i="28"/>
  <c r="D17" i="28"/>
  <c r="D27" i="27"/>
  <c r="D21" i="27"/>
  <c r="D19" i="27"/>
  <c r="D18" i="27"/>
  <c r="D17" i="27"/>
  <c r="D27" i="26"/>
  <c r="D21" i="26"/>
  <c r="D19" i="26"/>
  <c r="D18" i="26"/>
  <c r="D17" i="26"/>
  <c r="D27" i="18"/>
  <c r="D21" i="18"/>
  <c r="D19" i="18"/>
  <c r="D18" i="18"/>
  <c r="D17" i="18"/>
  <c r="D27" i="22"/>
  <c r="D21" i="22"/>
  <c r="D19" i="22"/>
  <c r="D18" i="22"/>
  <c r="D17" i="22"/>
  <c r="D27" i="23"/>
  <c r="D21" i="23"/>
  <c r="D19" i="23"/>
  <c r="D18" i="23"/>
  <c r="D17" i="23"/>
  <c r="D27" i="24"/>
  <c r="D21" i="24"/>
  <c r="D19" i="24"/>
  <c r="D18" i="24"/>
  <c r="D17" i="24"/>
  <c r="D27" i="25"/>
  <c r="D21" i="25"/>
  <c r="D19" i="25"/>
  <c r="D18" i="25"/>
  <c r="D17" i="25"/>
  <c r="D27" i="17"/>
  <c r="D21" i="17"/>
  <c r="D19" i="17"/>
  <c r="D18" i="17"/>
  <c r="D17" i="17"/>
  <c r="D27" i="16"/>
  <c r="D21" i="16"/>
  <c r="D19" i="16"/>
  <c r="D18" i="16"/>
  <c r="D17" i="16"/>
  <c r="D27" i="15"/>
  <c r="D21" i="15"/>
  <c r="D19" i="15"/>
  <c r="D18" i="15"/>
  <c r="D17" i="15"/>
  <c r="D27" i="14"/>
  <c r="D21" i="14"/>
  <c r="D19" i="14"/>
  <c r="D18" i="14"/>
  <c r="D17" i="14"/>
  <c r="D27" i="13"/>
  <c r="D21" i="13"/>
  <c r="D19" i="13"/>
  <c r="D18" i="13"/>
  <c r="D17" i="13"/>
  <c r="D27" i="12"/>
  <c r="D21" i="12"/>
  <c r="D19" i="12"/>
  <c r="D18" i="12"/>
  <c r="D17" i="12"/>
  <c r="D27" i="10"/>
  <c r="D21" i="10"/>
  <c r="D19" i="10"/>
  <c r="D18" i="10"/>
  <c r="D17" i="10"/>
  <c r="D27" i="9"/>
  <c r="D21" i="9"/>
  <c r="D19" i="9"/>
  <c r="D18" i="9"/>
  <c r="D17" i="9"/>
  <c r="D27" i="8"/>
  <c r="D21" i="8"/>
  <c r="D19" i="8"/>
  <c r="D18" i="8"/>
  <c r="D17" i="8"/>
  <c r="D27" i="7"/>
  <c r="D21" i="7"/>
  <c r="D19" i="7"/>
  <c r="D18" i="7"/>
  <c r="D17" i="7"/>
  <c r="D27" i="6"/>
  <c r="D21" i="6"/>
  <c r="D19" i="6"/>
  <c r="D18" i="6"/>
  <c r="D17" i="6"/>
  <c r="D27" i="5"/>
  <c r="D21" i="5"/>
  <c r="D19" i="5"/>
  <c r="D18" i="5"/>
  <c r="D17" i="5"/>
  <c r="D27" i="4"/>
  <c r="D21" i="4"/>
  <c r="D19" i="4"/>
  <c r="D18" i="4"/>
  <c r="D17" i="4"/>
  <c r="D27" i="3"/>
  <c r="D21" i="3"/>
  <c r="D19" i="3"/>
  <c r="D18" i="3"/>
  <c r="D17" i="3"/>
  <c r="F10" i="20" l="1"/>
  <c r="F9" i="20"/>
  <c r="F62" i="20" s="1"/>
  <c r="E10" i="20"/>
  <c r="E9" i="20"/>
  <c r="G10" i="20"/>
  <c r="G9" i="20"/>
  <c r="H82" i="30"/>
  <c r="G82" i="30"/>
  <c r="F82" i="30"/>
  <c r="E82" i="30"/>
  <c r="C82" i="30"/>
  <c r="H64" i="30"/>
  <c r="G64" i="30"/>
  <c r="F64" i="30"/>
  <c r="E64" i="30"/>
  <c r="C64" i="30"/>
  <c r="H58" i="30"/>
  <c r="G58" i="30"/>
  <c r="F58" i="30"/>
  <c r="E58" i="30"/>
  <c r="C58" i="30"/>
  <c r="H57" i="30"/>
  <c r="G57" i="30"/>
  <c r="F57" i="30"/>
  <c r="E57" i="30"/>
  <c r="C57" i="30"/>
  <c r="H28" i="30"/>
  <c r="G28" i="30"/>
  <c r="F28" i="30"/>
  <c r="E28" i="30"/>
  <c r="D28" i="30"/>
  <c r="C28" i="30"/>
  <c r="V27" i="30"/>
  <c r="D27" i="30"/>
  <c r="V26" i="30"/>
  <c r="D26" i="30" s="1"/>
  <c r="V25" i="30"/>
  <c r="D25" i="30"/>
  <c r="V24" i="30"/>
  <c r="D24" i="30" s="1"/>
  <c r="V23" i="30"/>
  <c r="D23" i="30"/>
  <c r="V21" i="30"/>
  <c r="D21" i="30" s="1"/>
  <c r="V19" i="30"/>
  <c r="D19" i="30"/>
  <c r="V18" i="30"/>
  <c r="D18" i="30" s="1"/>
  <c r="V17" i="30"/>
  <c r="D17" i="30"/>
  <c r="H82" i="45"/>
  <c r="G82" i="45"/>
  <c r="F82" i="45"/>
  <c r="E82" i="45"/>
  <c r="C82" i="45"/>
  <c r="H64" i="45"/>
  <c r="G64" i="45"/>
  <c r="F64" i="45"/>
  <c r="E64" i="45"/>
  <c r="C64" i="45"/>
  <c r="H58" i="45"/>
  <c r="G58" i="45"/>
  <c r="F58" i="45"/>
  <c r="E58" i="45"/>
  <c r="C58" i="45"/>
  <c r="H57" i="45"/>
  <c r="G57" i="45"/>
  <c r="F57" i="45"/>
  <c r="E57" i="45"/>
  <c r="C57" i="45"/>
  <c r="H28" i="45"/>
  <c r="G28" i="45"/>
  <c r="F28" i="45"/>
  <c r="E28" i="45"/>
  <c r="C28" i="45"/>
  <c r="V27" i="45"/>
  <c r="D27" i="45"/>
  <c r="V26" i="45"/>
  <c r="D26" i="45" s="1"/>
  <c r="V25" i="45"/>
  <c r="D25" i="45"/>
  <c r="V24" i="45"/>
  <c r="D24" i="45" s="1"/>
  <c r="V23" i="45"/>
  <c r="D23" i="45"/>
  <c r="V21" i="45"/>
  <c r="D21" i="45" s="1"/>
  <c r="V19" i="45"/>
  <c r="D19" i="45"/>
  <c r="V18" i="45"/>
  <c r="D18" i="45" s="1"/>
  <c r="V17" i="45"/>
  <c r="D17" i="45"/>
  <c r="D28" i="45" s="1"/>
  <c r="H82" i="46"/>
  <c r="G82" i="46"/>
  <c r="F82" i="46"/>
  <c r="E82" i="46"/>
  <c r="C82" i="46"/>
  <c r="H64" i="46"/>
  <c r="G64" i="46"/>
  <c r="F64" i="46"/>
  <c r="E64" i="46"/>
  <c r="C64" i="46"/>
  <c r="H28" i="46"/>
  <c r="G28" i="46"/>
  <c r="F28" i="46"/>
  <c r="E28" i="46"/>
  <c r="C28" i="46"/>
  <c r="V27" i="46"/>
  <c r="V26" i="46"/>
  <c r="V25" i="46"/>
  <c r="V24" i="46"/>
  <c r="V23" i="46"/>
  <c r="V21" i="46"/>
  <c r="V19" i="46"/>
  <c r="V18" i="46"/>
  <c r="V17" i="46"/>
  <c r="D28" i="46"/>
  <c r="H82" i="47"/>
  <c r="G82" i="47"/>
  <c r="F82" i="47"/>
  <c r="E82" i="47"/>
  <c r="C82" i="47"/>
  <c r="H64" i="47"/>
  <c r="G64" i="47"/>
  <c r="F64" i="47"/>
  <c r="E64" i="47"/>
  <c r="C64" i="47"/>
  <c r="H28" i="47"/>
  <c r="G28" i="47"/>
  <c r="F28" i="47"/>
  <c r="E28" i="47"/>
  <c r="C28" i="47"/>
  <c r="V27" i="47"/>
  <c r="V26" i="47"/>
  <c r="V25" i="47"/>
  <c r="V24" i="47"/>
  <c r="V23" i="47"/>
  <c r="V21" i="47"/>
  <c r="V19" i="47"/>
  <c r="V18" i="47"/>
  <c r="V17" i="47"/>
  <c r="D28" i="47"/>
  <c r="H82" i="48"/>
  <c r="G82" i="48"/>
  <c r="F82" i="48"/>
  <c r="E82" i="48"/>
  <c r="C82" i="48"/>
  <c r="H64" i="48"/>
  <c r="G64" i="48"/>
  <c r="F64" i="48"/>
  <c r="E64" i="48"/>
  <c r="C64" i="48"/>
  <c r="H28" i="48"/>
  <c r="G28" i="48"/>
  <c r="F28" i="48"/>
  <c r="E28" i="48"/>
  <c r="C28" i="48"/>
  <c r="V27" i="48"/>
  <c r="V26" i="48"/>
  <c r="V25" i="48"/>
  <c r="V24" i="48"/>
  <c r="V23" i="48"/>
  <c r="V21" i="48"/>
  <c r="V19" i="48"/>
  <c r="V18" i="48"/>
  <c r="V17" i="48"/>
  <c r="D28" i="48"/>
  <c r="H82" i="49"/>
  <c r="G82" i="49"/>
  <c r="F82" i="49"/>
  <c r="E82" i="49"/>
  <c r="C82" i="49"/>
  <c r="H64" i="49"/>
  <c r="G64" i="49"/>
  <c r="F64" i="49"/>
  <c r="E64" i="49"/>
  <c r="C64" i="49"/>
  <c r="H28" i="49"/>
  <c r="G28" i="49"/>
  <c r="F28" i="49"/>
  <c r="E28" i="49"/>
  <c r="C28" i="49"/>
  <c r="V27" i="49"/>
  <c r="V26" i="49"/>
  <c r="V25" i="49"/>
  <c r="V24" i="49"/>
  <c r="V23" i="49"/>
  <c r="V21" i="49"/>
  <c r="V19" i="49"/>
  <c r="V18" i="49"/>
  <c r="V17" i="49"/>
  <c r="D28" i="49"/>
  <c r="H82" i="50"/>
  <c r="G82" i="50"/>
  <c r="F82" i="50"/>
  <c r="E82" i="50"/>
  <c r="C82" i="50"/>
  <c r="H64" i="50"/>
  <c r="G64" i="50"/>
  <c r="F64" i="50"/>
  <c r="E64" i="50"/>
  <c r="C64" i="50"/>
  <c r="H28" i="50"/>
  <c r="G28" i="50"/>
  <c r="F28" i="50"/>
  <c r="E28" i="50"/>
  <c r="C28" i="50"/>
  <c r="V27" i="50"/>
  <c r="V26" i="50"/>
  <c r="V25" i="50"/>
  <c r="V24" i="50"/>
  <c r="V23" i="50"/>
  <c r="V21" i="50"/>
  <c r="V19" i="50"/>
  <c r="V18" i="50"/>
  <c r="V17" i="50"/>
  <c r="D28" i="50"/>
  <c r="H82" i="51"/>
  <c r="G82" i="51"/>
  <c r="F82" i="51"/>
  <c r="E82" i="51"/>
  <c r="C82" i="51"/>
  <c r="H64" i="51"/>
  <c r="G64" i="51"/>
  <c r="F64" i="51"/>
  <c r="E64" i="51"/>
  <c r="C64" i="51"/>
  <c r="H28" i="51"/>
  <c r="G28" i="51"/>
  <c r="F28" i="51"/>
  <c r="E28" i="51"/>
  <c r="C28" i="51"/>
  <c r="V27" i="51"/>
  <c r="V26" i="51"/>
  <c r="V25" i="51"/>
  <c r="V24" i="51"/>
  <c r="V23" i="51"/>
  <c r="V21" i="51"/>
  <c r="V19" i="51"/>
  <c r="V18" i="51"/>
  <c r="V17" i="51"/>
  <c r="D28" i="51"/>
  <c r="H82" i="52"/>
  <c r="G82" i="52"/>
  <c r="F82" i="52"/>
  <c r="E82" i="52"/>
  <c r="C82" i="52"/>
  <c r="H64" i="52"/>
  <c r="G64" i="52"/>
  <c r="F64" i="52"/>
  <c r="E64" i="52"/>
  <c r="C64" i="52"/>
  <c r="H28" i="52"/>
  <c r="G28" i="52"/>
  <c r="F28" i="52"/>
  <c r="E28" i="52"/>
  <c r="C28" i="52"/>
  <c r="V27" i="52"/>
  <c r="V26" i="52"/>
  <c r="V25" i="52"/>
  <c r="V24" i="52"/>
  <c r="V23" i="52"/>
  <c r="V21" i="52"/>
  <c r="V19" i="52"/>
  <c r="V18" i="52"/>
  <c r="V17" i="52"/>
  <c r="D28" i="52"/>
  <c r="H82" i="53"/>
  <c r="G82" i="53"/>
  <c r="F82" i="53"/>
  <c r="E82" i="53"/>
  <c r="C82" i="53"/>
  <c r="H64" i="53"/>
  <c r="G64" i="53"/>
  <c r="F64" i="53"/>
  <c r="E64" i="53"/>
  <c r="C64" i="53"/>
  <c r="H28" i="53"/>
  <c r="G28" i="53"/>
  <c r="F28" i="53"/>
  <c r="E28" i="53"/>
  <c r="C28" i="53"/>
  <c r="V27" i="53"/>
  <c r="V26" i="53"/>
  <c r="V25" i="53"/>
  <c r="V24" i="53"/>
  <c r="V23" i="53"/>
  <c r="V21" i="53"/>
  <c r="V19" i="53"/>
  <c r="V18" i="53"/>
  <c r="V17" i="53"/>
  <c r="D28" i="53"/>
  <c r="H82" i="54"/>
  <c r="G82" i="54"/>
  <c r="F82" i="54"/>
  <c r="E82" i="54"/>
  <c r="C82" i="54"/>
  <c r="H64" i="54"/>
  <c r="G64" i="54"/>
  <c r="F64" i="54"/>
  <c r="E64" i="54"/>
  <c r="C64" i="54"/>
  <c r="H28" i="54"/>
  <c r="G28" i="54"/>
  <c r="F28" i="54"/>
  <c r="E28" i="54"/>
  <c r="C28" i="54"/>
  <c r="V27" i="54"/>
  <c r="V26" i="54"/>
  <c r="V25" i="54"/>
  <c r="V24" i="54"/>
  <c r="V23" i="54"/>
  <c r="V21" i="54"/>
  <c r="V19" i="54"/>
  <c r="V18" i="54"/>
  <c r="V17" i="54"/>
  <c r="D28" i="54"/>
  <c r="H82" i="55"/>
  <c r="G82" i="55"/>
  <c r="F82" i="55"/>
  <c r="E82" i="55"/>
  <c r="C82" i="55"/>
  <c r="H64" i="55"/>
  <c r="G64" i="55"/>
  <c r="F64" i="55"/>
  <c r="E64" i="55"/>
  <c r="C64" i="55"/>
  <c r="H28" i="55"/>
  <c r="G28" i="55"/>
  <c r="F28" i="55"/>
  <c r="E28" i="55"/>
  <c r="C28" i="55"/>
  <c r="V27" i="55"/>
  <c r="V26" i="55"/>
  <c r="V25" i="55"/>
  <c r="V24" i="55"/>
  <c r="V23" i="55"/>
  <c r="V21" i="55"/>
  <c r="V19" i="55"/>
  <c r="V18" i="55"/>
  <c r="V17" i="55"/>
  <c r="D28" i="55"/>
  <c r="H82" i="56"/>
  <c r="G82" i="56"/>
  <c r="F82" i="56"/>
  <c r="E82" i="56"/>
  <c r="C82" i="56"/>
  <c r="H64" i="56"/>
  <c r="G64" i="56"/>
  <c r="F64" i="56"/>
  <c r="E64" i="56"/>
  <c r="C64" i="56"/>
  <c r="H28" i="56"/>
  <c r="G28" i="56"/>
  <c r="F28" i="56"/>
  <c r="E28" i="56"/>
  <c r="C28" i="56"/>
  <c r="V27" i="56"/>
  <c r="V26" i="56"/>
  <c r="V25" i="56"/>
  <c r="V24" i="56"/>
  <c r="V23" i="56"/>
  <c r="V21" i="56"/>
  <c r="V19" i="56"/>
  <c r="V18" i="56"/>
  <c r="V17" i="56"/>
  <c r="D28" i="56"/>
  <c r="H82" i="57"/>
  <c r="G82" i="57"/>
  <c r="F82" i="57"/>
  <c r="E82" i="57"/>
  <c r="C82" i="57"/>
  <c r="H64" i="57"/>
  <c r="G64" i="57"/>
  <c r="F64" i="57"/>
  <c r="E64" i="57"/>
  <c r="C64" i="57"/>
  <c r="H28" i="57"/>
  <c r="G28" i="57"/>
  <c r="F28" i="57"/>
  <c r="E28" i="57"/>
  <c r="C28" i="57"/>
  <c r="V27" i="57"/>
  <c r="V26" i="57"/>
  <c r="V25" i="57"/>
  <c r="V24" i="57"/>
  <c r="V23" i="57"/>
  <c r="V21" i="57"/>
  <c r="V19" i="57"/>
  <c r="V18" i="57"/>
  <c r="V17" i="57"/>
  <c r="D28" i="57"/>
  <c r="H82" i="58"/>
  <c r="G82" i="58"/>
  <c r="F82" i="58"/>
  <c r="E82" i="58"/>
  <c r="C82" i="58"/>
  <c r="H64" i="58"/>
  <c r="G64" i="58"/>
  <c r="F64" i="58"/>
  <c r="E64" i="58"/>
  <c r="C64" i="58"/>
  <c r="H28" i="58"/>
  <c r="G28" i="58"/>
  <c r="F28" i="58"/>
  <c r="E28" i="58"/>
  <c r="D28" i="58"/>
  <c r="C28" i="58"/>
  <c r="V27" i="58"/>
  <c r="V26" i="58"/>
  <c r="V25" i="58"/>
  <c r="V24" i="58"/>
  <c r="V23" i="58"/>
  <c r="V21" i="58"/>
  <c r="V19" i="58"/>
  <c r="V18" i="58"/>
  <c r="V17" i="58"/>
  <c r="H82" i="59"/>
  <c r="G82" i="59"/>
  <c r="F82" i="59"/>
  <c r="E82" i="59"/>
  <c r="C82" i="59"/>
  <c r="H64" i="59"/>
  <c r="G64" i="59"/>
  <c r="F64" i="59"/>
  <c r="E64" i="59"/>
  <c r="C64" i="59"/>
  <c r="H28" i="59"/>
  <c r="G28" i="59"/>
  <c r="F28" i="59"/>
  <c r="E28" i="59"/>
  <c r="C28" i="59"/>
  <c r="V27" i="59"/>
  <c r="V26" i="59"/>
  <c r="V25" i="59"/>
  <c r="V24" i="59"/>
  <c r="V23" i="59"/>
  <c r="V21" i="59"/>
  <c r="V19" i="59"/>
  <c r="V18" i="59"/>
  <c r="V17" i="59"/>
  <c r="D28" i="59"/>
  <c r="H82" i="60"/>
  <c r="G82" i="60"/>
  <c r="F82" i="60"/>
  <c r="E82" i="60"/>
  <c r="C82" i="60"/>
  <c r="H64" i="60"/>
  <c r="G64" i="60"/>
  <c r="F64" i="60"/>
  <c r="E64" i="60"/>
  <c r="C64" i="60"/>
  <c r="H28" i="60"/>
  <c r="G28" i="60"/>
  <c r="F28" i="60"/>
  <c r="E28" i="60"/>
  <c r="C28" i="60"/>
  <c r="V27" i="60"/>
  <c r="V26" i="60"/>
  <c r="V25" i="60"/>
  <c r="V24" i="60"/>
  <c r="V23" i="60"/>
  <c r="V21" i="60"/>
  <c r="V19" i="60"/>
  <c r="V18" i="60"/>
  <c r="V17" i="60"/>
  <c r="D28" i="60" s="1"/>
  <c r="H82" i="61"/>
  <c r="G82" i="61"/>
  <c r="F82" i="61"/>
  <c r="E82" i="61"/>
  <c r="C82" i="61"/>
  <c r="H64" i="61"/>
  <c r="G64" i="61"/>
  <c r="F64" i="61"/>
  <c r="E64" i="61"/>
  <c r="C64" i="61"/>
  <c r="H28" i="61"/>
  <c r="G28" i="61"/>
  <c r="F28" i="61"/>
  <c r="E28" i="61"/>
  <c r="C28" i="61"/>
  <c r="V27" i="61"/>
  <c r="V26" i="61"/>
  <c r="V25" i="61"/>
  <c r="V24" i="61"/>
  <c r="V23" i="61"/>
  <c r="V21" i="61"/>
  <c r="V19" i="61"/>
  <c r="V18" i="61"/>
  <c r="V17" i="61"/>
  <c r="D28" i="61"/>
  <c r="CZ82" i="30"/>
  <c r="CY82" i="30"/>
  <c r="CX82" i="30"/>
  <c r="CW82" i="30"/>
  <c r="CU82" i="30"/>
  <c r="CZ64" i="30"/>
  <c r="CY64" i="30"/>
  <c r="CX64" i="30"/>
  <c r="CW64" i="30"/>
  <c r="CU64" i="30"/>
  <c r="CZ58" i="30"/>
  <c r="CY58" i="30"/>
  <c r="CX58" i="30"/>
  <c r="CW58" i="30"/>
  <c r="CU58" i="30"/>
  <c r="CZ57" i="30"/>
  <c r="CY57" i="30"/>
  <c r="CX57" i="30"/>
  <c r="CW57" i="30"/>
  <c r="CU57" i="30"/>
  <c r="CZ28" i="30"/>
  <c r="CY28" i="30"/>
  <c r="CX28" i="30"/>
  <c r="CW28" i="30"/>
  <c r="CU28" i="30"/>
  <c r="DN27" i="30"/>
  <c r="CV27" i="30"/>
  <c r="DN26" i="30"/>
  <c r="CV26" i="30" s="1"/>
  <c r="DN25" i="30"/>
  <c r="CV25" i="30"/>
  <c r="DN24" i="30"/>
  <c r="CV24" i="30" s="1"/>
  <c r="DN23" i="30"/>
  <c r="CV23" i="30"/>
  <c r="DN21" i="30"/>
  <c r="CV21" i="30" s="1"/>
  <c r="DN19" i="30"/>
  <c r="CV19" i="30"/>
  <c r="DN18" i="30"/>
  <c r="CV18" i="30" s="1"/>
  <c r="DN17" i="30"/>
  <c r="CV17" i="30"/>
  <c r="CV28" i="30" s="1"/>
  <c r="H82" i="39"/>
  <c r="G82" i="39"/>
  <c r="F82" i="39"/>
  <c r="E82" i="39"/>
  <c r="C82" i="39"/>
  <c r="H64" i="39"/>
  <c r="G64" i="39"/>
  <c r="F64" i="39"/>
  <c r="E64" i="39"/>
  <c r="C64" i="39"/>
  <c r="H28" i="39"/>
  <c r="G28" i="39"/>
  <c r="F28" i="39"/>
  <c r="E28" i="39"/>
  <c r="C28" i="39"/>
  <c r="V27" i="39"/>
  <c r="V26" i="39"/>
  <c r="V25" i="39"/>
  <c r="V24" i="39"/>
  <c r="V23" i="39"/>
  <c r="V21" i="39"/>
  <c r="V19" i="39"/>
  <c r="V18" i="39"/>
  <c r="V17" i="39"/>
  <c r="D28" i="39"/>
  <c r="H82" i="31"/>
  <c r="G82" i="31"/>
  <c r="F82" i="31"/>
  <c r="E82" i="31"/>
  <c r="C82" i="31"/>
  <c r="H64" i="31"/>
  <c r="G64" i="31"/>
  <c r="F64" i="31"/>
  <c r="E64" i="31"/>
  <c r="C64" i="31"/>
  <c r="H28" i="31"/>
  <c r="G28" i="31"/>
  <c r="F28" i="31"/>
  <c r="E28" i="31"/>
  <c r="C28" i="31"/>
  <c r="V27" i="31"/>
  <c r="V26" i="31"/>
  <c r="V25" i="31"/>
  <c r="V24" i="31"/>
  <c r="V23" i="31"/>
  <c r="V21" i="31"/>
  <c r="V19" i="31"/>
  <c r="V18" i="31"/>
  <c r="V17" i="31"/>
  <c r="D28" i="31"/>
  <c r="H82" i="32"/>
  <c r="G82" i="32"/>
  <c r="F82" i="32"/>
  <c r="E82" i="32"/>
  <c r="C82" i="32"/>
  <c r="H64" i="32"/>
  <c r="G64" i="32"/>
  <c r="F64" i="32"/>
  <c r="E64" i="32"/>
  <c r="C64" i="32"/>
  <c r="H28" i="32"/>
  <c r="G28" i="32"/>
  <c r="F28" i="32"/>
  <c r="E28" i="32"/>
  <c r="C28" i="32"/>
  <c r="V27" i="32"/>
  <c r="V26" i="32"/>
  <c r="V25" i="32"/>
  <c r="V24" i="32"/>
  <c r="V23" i="32"/>
  <c r="V21" i="32"/>
  <c r="V19" i="32"/>
  <c r="V18" i="32"/>
  <c r="V17" i="32"/>
  <c r="D28" i="32"/>
  <c r="H82" i="33"/>
  <c r="G82" i="33"/>
  <c r="F82" i="33"/>
  <c r="E82" i="33"/>
  <c r="C82" i="33"/>
  <c r="H64" i="33"/>
  <c r="G64" i="33"/>
  <c r="F64" i="33"/>
  <c r="E64" i="33"/>
  <c r="C64" i="33"/>
  <c r="H28" i="33"/>
  <c r="G28" i="33"/>
  <c r="F28" i="33"/>
  <c r="E28" i="33"/>
  <c r="C28" i="33"/>
  <c r="V27" i="33"/>
  <c r="V26" i="33"/>
  <c r="V25" i="33"/>
  <c r="V24" i="33"/>
  <c r="V23" i="33"/>
  <c r="V21" i="33"/>
  <c r="V19" i="33"/>
  <c r="V18" i="33"/>
  <c r="V17" i="33"/>
  <c r="D28" i="33"/>
  <c r="H82" i="34"/>
  <c r="G82" i="34"/>
  <c r="F82" i="34"/>
  <c r="E82" i="34"/>
  <c r="C82" i="34"/>
  <c r="H64" i="34"/>
  <c r="G64" i="34"/>
  <c r="F64" i="34"/>
  <c r="E64" i="34"/>
  <c r="C64" i="34"/>
  <c r="H28" i="34"/>
  <c r="G28" i="34"/>
  <c r="F28" i="34"/>
  <c r="E28" i="34"/>
  <c r="C28" i="34"/>
  <c r="V27" i="34"/>
  <c r="V26" i="34"/>
  <c r="V25" i="34"/>
  <c r="V24" i="34"/>
  <c r="V23" i="34"/>
  <c r="V21" i="34"/>
  <c r="V19" i="34"/>
  <c r="V18" i="34"/>
  <c r="V17" i="34"/>
  <c r="D28" i="34"/>
  <c r="H82" i="35"/>
  <c r="G82" i="35"/>
  <c r="F82" i="35"/>
  <c r="E82" i="35"/>
  <c r="C82" i="35"/>
  <c r="H64" i="35"/>
  <c r="G64" i="35"/>
  <c r="F64" i="35"/>
  <c r="E64" i="35"/>
  <c r="C64" i="35"/>
  <c r="H28" i="35"/>
  <c r="G28" i="35"/>
  <c r="F28" i="35"/>
  <c r="E28" i="35"/>
  <c r="C28" i="35"/>
  <c r="V27" i="35"/>
  <c r="V26" i="35"/>
  <c r="V25" i="35"/>
  <c r="V24" i="35"/>
  <c r="V23" i="35"/>
  <c r="V21" i="35"/>
  <c r="V19" i="35"/>
  <c r="V18" i="35"/>
  <c r="V17" i="35"/>
  <c r="D28" i="35"/>
  <c r="H82" i="36"/>
  <c r="G82" i="36"/>
  <c r="F82" i="36"/>
  <c r="E82" i="36"/>
  <c r="C82" i="36"/>
  <c r="H64" i="36"/>
  <c r="G64" i="36"/>
  <c r="F64" i="36"/>
  <c r="E64" i="36"/>
  <c r="C64" i="36"/>
  <c r="H28" i="36"/>
  <c r="G28" i="36"/>
  <c r="F28" i="36"/>
  <c r="E28" i="36"/>
  <c r="C28" i="36"/>
  <c r="V27" i="36"/>
  <c r="V26" i="36"/>
  <c r="V25" i="36"/>
  <c r="V24" i="36"/>
  <c r="V23" i="36"/>
  <c r="V21" i="36"/>
  <c r="V19" i="36"/>
  <c r="V18" i="36"/>
  <c r="V17" i="36"/>
  <c r="D28" i="36"/>
  <c r="H82" i="37"/>
  <c r="G82" i="37"/>
  <c r="F82" i="37"/>
  <c r="E82" i="37"/>
  <c r="C82" i="37"/>
  <c r="H64" i="37"/>
  <c r="G64" i="37"/>
  <c r="F64" i="37"/>
  <c r="E64" i="37"/>
  <c r="C64" i="37"/>
  <c r="H28" i="37"/>
  <c r="G28" i="37"/>
  <c r="F28" i="37"/>
  <c r="E28" i="37"/>
  <c r="C28" i="37"/>
  <c r="V27" i="37"/>
  <c r="V26" i="37"/>
  <c r="V25" i="37"/>
  <c r="V24" i="37"/>
  <c r="V23" i="37"/>
  <c r="V21" i="37"/>
  <c r="V19" i="37"/>
  <c r="V18" i="37"/>
  <c r="V17" i="37"/>
  <c r="D28" i="37"/>
  <c r="H82" i="38"/>
  <c r="G82" i="38"/>
  <c r="F82" i="38"/>
  <c r="E82" i="38"/>
  <c r="C82" i="38"/>
  <c r="H64" i="38"/>
  <c r="G64" i="38"/>
  <c r="F64" i="38"/>
  <c r="E64" i="38"/>
  <c r="C64" i="38"/>
  <c r="H28" i="38"/>
  <c r="G28" i="38"/>
  <c r="F28" i="38"/>
  <c r="E28" i="38"/>
  <c r="C28" i="38"/>
  <c r="V27" i="38"/>
  <c r="V26" i="38"/>
  <c r="V25" i="38"/>
  <c r="V24" i="38"/>
  <c r="V23" i="38"/>
  <c r="V21" i="38"/>
  <c r="V19" i="38"/>
  <c r="V18" i="38"/>
  <c r="V17" i="38"/>
  <c r="D28" i="38"/>
  <c r="H82" i="29"/>
  <c r="G82" i="29"/>
  <c r="F82" i="29"/>
  <c r="E82" i="29"/>
  <c r="C82" i="29"/>
  <c r="H64" i="29"/>
  <c r="G64" i="29"/>
  <c r="F64" i="29"/>
  <c r="E64" i="29"/>
  <c r="C64" i="29"/>
  <c r="H28" i="29"/>
  <c r="G28" i="29"/>
  <c r="F28" i="29"/>
  <c r="E28" i="29"/>
  <c r="C28" i="29"/>
  <c r="V27" i="29"/>
  <c r="V26" i="29"/>
  <c r="V25" i="29"/>
  <c r="V24" i="29"/>
  <c r="V23" i="29"/>
  <c r="V21" i="29"/>
  <c r="V19" i="29"/>
  <c r="V18" i="29"/>
  <c r="V17" i="29"/>
  <c r="D28" i="29"/>
  <c r="H82" i="28"/>
  <c r="G82" i="28"/>
  <c r="F82" i="28"/>
  <c r="E82" i="28"/>
  <c r="C82" i="28"/>
  <c r="H64" i="28"/>
  <c r="G64" i="28"/>
  <c r="F64" i="28"/>
  <c r="E64" i="28"/>
  <c r="C64" i="28"/>
  <c r="H28" i="28"/>
  <c r="G28" i="28"/>
  <c r="F28" i="28"/>
  <c r="E28" i="28"/>
  <c r="D28" i="28"/>
  <c r="C28" i="28"/>
  <c r="V27" i="28"/>
  <c r="V26" i="28"/>
  <c r="V25" i="28"/>
  <c r="V24" i="28"/>
  <c r="V23" i="28"/>
  <c r="V21" i="28"/>
  <c r="V19" i="28"/>
  <c r="V18" i="28"/>
  <c r="V17" i="28"/>
  <c r="H82" i="27"/>
  <c r="G82" i="27"/>
  <c r="F82" i="27"/>
  <c r="E82" i="27"/>
  <c r="C82" i="27"/>
  <c r="H64" i="27"/>
  <c r="G64" i="27"/>
  <c r="F64" i="27"/>
  <c r="E64" i="27"/>
  <c r="C64" i="27"/>
  <c r="H28" i="27"/>
  <c r="G28" i="27"/>
  <c r="F28" i="27"/>
  <c r="E28" i="27"/>
  <c r="C28" i="27"/>
  <c r="V27" i="27"/>
  <c r="V26" i="27"/>
  <c r="V25" i="27"/>
  <c r="V24" i="27"/>
  <c r="V23" i="27"/>
  <c r="V21" i="27"/>
  <c r="V19" i="27"/>
  <c r="V18" i="27"/>
  <c r="V17" i="27"/>
  <c r="D28" i="27"/>
  <c r="H82" i="26"/>
  <c r="G82" i="26"/>
  <c r="F82" i="26"/>
  <c r="E82" i="26"/>
  <c r="C82" i="26"/>
  <c r="H64" i="26"/>
  <c r="G64" i="26"/>
  <c r="F64" i="26"/>
  <c r="E64" i="26"/>
  <c r="C64" i="26"/>
  <c r="H28" i="26"/>
  <c r="G28" i="26"/>
  <c r="F28" i="26"/>
  <c r="E28" i="26"/>
  <c r="C28" i="26"/>
  <c r="V27" i="26"/>
  <c r="V26" i="26"/>
  <c r="V25" i="26"/>
  <c r="V24" i="26"/>
  <c r="V23" i="26"/>
  <c r="V21" i="26"/>
  <c r="V19" i="26"/>
  <c r="V18" i="26"/>
  <c r="V17" i="26"/>
  <c r="D28" i="26"/>
  <c r="H82" i="18"/>
  <c r="G82" i="18"/>
  <c r="F82" i="18"/>
  <c r="E82" i="18"/>
  <c r="C82" i="18"/>
  <c r="H64" i="18"/>
  <c r="G64" i="18"/>
  <c r="F64" i="18"/>
  <c r="E64" i="18"/>
  <c r="C64" i="18"/>
  <c r="H28" i="18"/>
  <c r="G28" i="18"/>
  <c r="F28" i="18"/>
  <c r="E28" i="18"/>
  <c r="C28" i="18"/>
  <c r="V27" i="18"/>
  <c r="V26" i="18"/>
  <c r="V25" i="18"/>
  <c r="V24" i="18"/>
  <c r="V23" i="18"/>
  <c r="V21" i="18"/>
  <c r="V19" i="18"/>
  <c r="V18" i="18"/>
  <c r="V17" i="18"/>
  <c r="D28" i="18"/>
  <c r="H82" i="22"/>
  <c r="G82" i="22"/>
  <c r="F82" i="22"/>
  <c r="E82" i="22"/>
  <c r="C82" i="22"/>
  <c r="H64" i="22"/>
  <c r="G64" i="22"/>
  <c r="F64" i="22"/>
  <c r="E64" i="22"/>
  <c r="C64" i="22"/>
  <c r="H28" i="22"/>
  <c r="G28" i="22"/>
  <c r="F28" i="22"/>
  <c r="E28" i="22"/>
  <c r="C28" i="22"/>
  <c r="V27" i="22"/>
  <c r="V26" i="22"/>
  <c r="V25" i="22"/>
  <c r="V24" i="22"/>
  <c r="V23" i="22"/>
  <c r="V21" i="22"/>
  <c r="V19" i="22"/>
  <c r="V18" i="22"/>
  <c r="V17" i="22"/>
  <c r="D28" i="22"/>
  <c r="H82" i="23"/>
  <c r="G82" i="23"/>
  <c r="F82" i="23"/>
  <c r="E82" i="23"/>
  <c r="C82" i="23"/>
  <c r="H64" i="23"/>
  <c r="G64" i="23"/>
  <c r="F64" i="23"/>
  <c r="E64" i="23"/>
  <c r="C64" i="23"/>
  <c r="H28" i="23"/>
  <c r="G28" i="23"/>
  <c r="F28" i="23"/>
  <c r="E28" i="23"/>
  <c r="C28" i="23"/>
  <c r="V27" i="23"/>
  <c r="V26" i="23"/>
  <c r="V25" i="23"/>
  <c r="V24" i="23"/>
  <c r="V23" i="23"/>
  <c r="V21" i="23"/>
  <c r="V19" i="23"/>
  <c r="V18" i="23"/>
  <c r="V17" i="23"/>
  <c r="D28" i="23"/>
  <c r="H82" i="24"/>
  <c r="G82" i="24"/>
  <c r="F82" i="24"/>
  <c r="E82" i="24"/>
  <c r="C82" i="24"/>
  <c r="H64" i="24"/>
  <c r="G64" i="24"/>
  <c r="F64" i="24"/>
  <c r="E64" i="24"/>
  <c r="C64" i="24"/>
  <c r="H28" i="24"/>
  <c r="G28" i="24"/>
  <c r="F28" i="24"/>
  <c r="E28" i="24"/>
  <c r="C28" i="24"/>
  <c r="V27" i="24"/>
  <c r="V26" i="24"/>
  <c r="V25" i="24"/>
  <c r="V24" i="24"/>
  <c r="V23" i="24"/>
  <c r="V21" i="24"/>
  <c r="V19" i="24"/>
  <c r="V18" i="24"/>
  <c r="V17" i="24"/>
  <c r="D28" i="24"/>
  <c r="H82" i="25"/>
  <c r="G82" i="25"/>
  <c r="F82" i="25"/>
  <c r="E82" i="25"/>
  <c r="C82" i="25"/>
  <c r="H64" i="25"/>
  <c r="G64" i="25"/>
  <c r="F64" i="25"/>
  <c r="E64" i="25"/>
  <c r="C64" i="25"/>
  <c r="H28" i="25"/>
  <c r="G28" i="25"/>
  <c r="F28" i="25"/>
  <c r="E28" i="25"/>
  <c r="C28" i="25"/>
  <c r="V27" i="25"/>
  <c r="V26" i="25"/>
  <c r="V25" i="25"/>
  <c r="V24" i="25"/>
  <c r="V23" i="25"/>
  <c r="V21" i="25"/>
  <c r="V19" i="25"/>
  <c r="V18" i="25"/>
  <c r="V17" i="25"/>
  <c r="D28" i="25"/>
  <c r="H82" i="17"/>
  <c r="G82" i="17"/>
  <c r="F82" i="17"/>
  <c r="E82" i="17"/>
  <c r="C82" i="17"/>
  <c r="H64" i="17"/>
  <c r="G64" i="17"/>
  <c r="F64" i="17"/>
  <c r="E64" i="17"/>
  <c r="C64" i="17"/>
  <c r="H28" i="17"/>
  <c r="G28" i="17"/>
  <c r="F28" i="17"/>
  <c r="E28" i="17"/>
  <c r="C28" i="17"/>
  <c r="V27" i="17"/>
  <c r="V26" i="17"/>
  <c r="V25" i="17"/>
  <c r="V24" i="17"/>
  <c r="V23" i="17"/>
  <c r="V21" i="17"/>
  <c r="V19" i="17"/>
  <c r="V18" i="17"/>
  <c r="V17" i="17"/>
  <c r="D28" i="17"/>
  <c r="H82" i="16"/>
  <c r="G82" i="16"/>
  <c r="F82" i="16"/>
  <c r="E82" i="16"/>
  <c r="C82" i="16"/>
  <c r="H64" i="16"/>
  <c r="G64" i="16"/>
  <c r="F64" i="16"/>
  <c r="E64" i="16"/>
  <c r="C64" i="16"/>
  <c r="H28" i="16"/>
  <c r="G28" i="16"/>
  <c r="F28" i="16"/>
  <c r="E28" i="16"/>
  <c r="C28" i="16"/>
  <c r="V27" i="16"/>
  <c r="V26" i="16"/>
  <c r="V25" i="16"/>
  <c r="V24" i="16"/>
  <c r="V23" i="16"/>
  <c r="V21" i="16"/>
  <c r="V19" i="16"/>
  <c r="V18" i="16"/>
  <c r="V17" i="16"/>
  <c r="D28" i="16"/>
  <c r="H82" i="15"/>
  <c r="G82" i="15"/>
  <c r="F82" i="15"/>
  <c r="E82" i="15"/>
  <c r="C82" i="15"/>
  <c r="H64" i="15"/>
  <c r="G64" i="15"/>
  <c r="F64" i="15"/>
  <c r="E64" i="15"/>
  <c r="C64" i="15"/>
  <c r="H28" i="15"/>
  <c r="G28" i="15"/>
  <c r="F28" i="15"/>
  <c r="E28" i="15"/>
  <c r="C28" i="15"/>
  <c r="V27" i="15"/>
  <c r="V26" i="15"/>
  <c r="V25" i="15"/>
  <c r="V24" i="15"/>
  <c r="V23" i="15"/>
  <c r="V21" i="15"/>
  <c r="V19" i="15"/>
  <c r="V18" i="15"/>
  <c r="V17" i="15"/>
  <c r="D28" i="15"/>
  <c r="H82" i="14"/>
  <c r="G82" i="14"/>
  <c r="F82" i="14"/>
  <c r="E82" i="14"/>
  <c r="C82" i="14"/>
  <c r="H64" i="14"/>
  <c r="G64" i="14"/>
  <c r="F64" i="14"/>
  <c r="E64" i="14"/>
  <c r="C64" i="14"/>
  <c r="H28" i="14"/>
  <c r="G28" i="14"/>
  <c r="F28" i="14"/>
  <c r="E28" i="14"/>
  <c r="C28" i="14"/>
  <c r="V27" i="14"/>
  <c r="V26" i="14"/>
  <c r="V25" i="14"/>
  <c r="V24" i="14"/>
  <c r="V23" i="14"/>
  <c r="V21" i="14"/>
  <c r="V19" i="14"/>
  <c r="V18" i="14"/>
  <c r="V17" i="14"/>
  <c r="D28" i="14"/>
  <c r="H82" i="13"/>
  <c r="G82" i="13"/>
  <c r="F82" i="13"/>
  <c r="E82" i="13"/>
  <c r="C82" i="13"/>
  <c r="H64" i="13"/>
  <c r="G64" i="13"/>
  <c r="F64" i="13"/>
  <c r="E64" i="13"/>
  <c r="C64" i="13"/>
  <c r="H28" i="13"/>
  <c r="G28" i="13"/>
  <c r="F28" i="13"/>
  <c r="E28" i="13"/>
  <c r="C28" i="13"/>
  <c r="V27" i="13"/>
  <c r="V26" i="13"/>
  <c r="V25" i="13"/>
  <c r="V24" i="13"/>
  <c r="V23" i="13"/>
  <c r="V21" i="13"/>
  <c r="V19" i="13"/>
  <c r="V18" i="13"/>
  <c r="V17" i="13"/>
  <c r="D28" i="13"/>
  <c r="H82" i="12"/>
  <c r="G82" i="12"/>
  <c r="F82" i="12"/>
  <c r="E82" i="12"/>
  <c r="C82" i="12"/>
  <c r="H64" i="12"/>
  <c r="G64" i="12"/>
  <c r="F64" i="12"/>
  <c r="E64" i="12"/>
  <c r="C64" i="12"/>
  <c r="H28" i="12"/>
  <c r="G28" i="12"/>
  <c r="F28" i="12"/>
  <c r="E28" i="12"/>
  <c r="C28" i="12"/>
  <c r="V27" i="12"/>
  <c r="V26" i="12"/>
  <c r="V25" i="12"/>
  <c r="V24" i="12"/>
  <c r="V23" i="12"/>
  <c r="V21" i="12"/>
  <c r="V19" i="12"/>
  <c r="V18" i="12"/>
  <c r="V17" i="12"/>
  <c r="D28" i="12"/>
  <c r="H82" i="11"/>
  <c r="G82" i="11"/>
  <c r="F82" i="11"/>
  <c r="E82" i="11"/>
  <c r="C82" i="11"/>
  <c r="H64" i="11"/>
  <c r="G64" i="11"/>
  <c r="F64" i="11"/>
  <c r="E64" i="11"/>
  <c r="C64" i="11"/>
  <c r="H28" i="11"/>
  <c r="G28" i="11"/>
  <c r="F28" i="11"/>
  <c r="E28" i="11"/>
  <c r="D28" i="11"/>
  <c r="C28" i="11"/>
  <c r="V27" i="11"/>
  <c r="V26" i="11"/>
  <c r="V25" i="11"/>
  <c r="V24" i="11"/>
  <c r="V23" i="11"/>
  <c r="V21" i="11"/>
  <c r="V19" i="11"/>
  <c r="V18" i="11"/>
  <c r="V17" i="11"/>
  <c r="H82" i="10"/>
  <c r="G82" i="10"/>
  <c r="F82" i="10"/>
  <c r="E82" i="10"/>
  <c r="C82" i="10"/>
  <c r="H64" i="10"/>
  <c r="G64" i="10"/>
  <c r="F64" i="10"/>
  <c r="E64" i="10"/>
  <c r="C64" i="10"/>
  <c r="H28" i="10"/>
  <c r="G28" i="10"/>
  <c r="F28" i="10"/>
  <c r="E28" i="10"/>
  <c r="C28" i="10"/>
  <c r="V27" i="10"/>
  <c r="V26" i="10"/>
  <c r="V25" i="10"/>
  <c r="V24" i="10"/>
  <c r="V23" i="10"/>
  <c r="V21" i="10"/>
  <c r="V19" i="10"/>
  <c r="V18" i="10"/>
  <c r="V17" i="10"/>
  <c r="D28" i="10"/>
  <c r="H82" i="9"/>
  <c r="G82" i="9"/>
  <c r="F82" i="9"/>
  <c r="E82" i="9"/>
  <c r="C82" i="9"/>
  <c r="H64" i="9"/>
  <c r="G64" i="9"/>
  <c r="F64" i="9"/>
  <c r="E64" i="9"/>
  <c r="C64" i="9"/>
  <c r="H28" i="9"/>
  <c r="G28" i="9"/>
  <c r="F28" i="9"/>
  <c r="E28" i="9"/>
  <c r="C28" i="9"/>
  <c r="V27" i="9"/>
  <c r="V26" i="9"/>
  <c r="V25" i="9"/>
  <c r="V24" i="9"/>
  <c r="V23" i="9"/>
  <c r="V21" i="9"/>
  <c r="V19" i="9"/>
  <c r="V18" i="9"/>
  <c r="V17" i="9"/>
  <c r="D28" i="9"/>
  <c r="H82" i="8"/>
  <c r="G82" i="8"/>
  <c r="F82" i="8"/>
  <c r="E82" i="8"/>
  <c r="C82" i="8"/>
  <c r="H64" i="8"/>
  <c r="G64" i="8"/>
  <c r="F64" i="8"/>
  <c r="E64" i="8"/>
  <c r="C64" i="8"/>
  <c r="H28" i="8"/>
  <c r="G28" i="8"/>
  <c r="F28" i="8"/>
  <c r="E28" i="8"/>
  <c r="C28" i="8"/>
  <c r="V27" i="8"/>
  <c r="V26" i="8"/>
  <c r="V25" i="8"/>
  <c r="V24" i="8"/>
  <c r="V23" i="8"/>
  <c r="V21" i="8"/>
  <c r="V19" i="8"/>
  <c r="V18" i="8"/>
  <c r="V17" i="8"/>
  <c r="D28" i="8"/>
  <c r="H82" i="7"/>
  <c r="G82" i="7"/>
  <c r="F82" i="7"/>
  <c r="E82" i="7"/>
  <c r="C82" i="7"/>
  <c r="H64" i="7"/>
  <c r="G64" i="7"/>
  <c r="F64" i="7"/>
  <c r="E64" i="7"/>
  <c r="C64" i="7"/>
  <c r="H28" i="7"/>
  <c r="G28" i="7"/>
  <c r="F28" i="7"/>
  <c r="E28" i="7"/>
  <c r="D28" i="7"/>
  <c r="C28" i="7"/>
  <c r="V27" i="7"/>
  <c r="V26" i="7"/>
  <c r="V25" i="7"/>
  <c r="V24" i="7"/>
  <c r="V23" i="7"/>
  <c r="V21" i="7"/>
  <c r="V19" i="7"/>
  <c r="V18" i="7"/>
  <c r="V17" i="7"/>
  <c r="H82" i="5"/>
  <c r="G82" i="5"/>
  <c r="F82" i="5"/>
  <c r="E82" i="5"/>
  <c r="C82" i="5"/>
  <c r="H64" i="5"/>
  <c r="G64" i="5"/>
  <c r="F64" i="5"/>
  <c r="E64" i="5"/>
  <c r="C64" i="5"/>
  <c r="H28" i="5"/>
  <c r="G28" i="5"/>
  <c r="F28" i="5"/>
  <c r="E28" i="5"/>
  <c r="C28" i="5"/>
  <c r="V27" i="5"/>
  <c r="V26" i="5"/>
  <c r="V25" i="5"/>
  <c r="V24" i="5"/>
  <c r="V23" i="5"/>
  <c r="V21" i="5"/>
  <c r="V19" i="5"/>
  <c r="V18" i="5"/>
  <c r="V17" i="5"/>
  <c r="D28" i="5"/>
  <c r="H82" i="6"/>
  <c r="G82" i="6"/>
  <c r="F82" i="6"/>
  <c r="E82" i="6"/>
  <c r="C82" i="6"/>
  <c r="H64" i="6"/>
  <c r="G64" i="6"/>
  <c r="F64" i="6"/>
  <c r="E64" i="6"/>
  <c r="C64" i="6"/>
  <c r="H28" i="6"/>
  <c r="G28" i="6"/>
  <c r="F28" i="6"/>
  <c r="E28" i="6"/>
  <c r="C28" i="6"/>
  <c r="V27" i="6"/>
  <c r="V26" i="6"/>
  <c r="V25" i="6"/>
  <c r="V24" i="6"/>
  <c r="V23" i="6"/>
  <c r="V21" i="6"/>
  <c r="V19" i="6"/>
  <c r="V18" i="6"/>
  <c r="V17" i="6"/>
  <c r="D28" i="6"/>
  <c r="H82" i="4"/>
  <c r="G82" i="4"/>
  <c r="F82" i="4"/>
  <c r="E82" i="4"/>
  <c r="C82" i="4"/>
  <c r="H64" i="4"/>
  <c r="G64" i="4"/>
  <c r="F64" i="4"/>
  <c r="E64" i="4"/>
  <c r="C64" i="4"/>
  <c r="H28" i="4"/>
  <c r="G28" i="4"/>
  <c r="F28" i="4"/>
  <c r="E28" i="4"/>
  <c r="D28" i="4"/>
  <c r="C28" i="4"/>
  <c r="V27" i="4"/>
  <c r="V26" i="4"/>
  <c r="V25" i="4"/>
  <c r="V24" i="4"/>
  <c r="V23" i="4"/>
  <c r="V21" i="4"/>
  <c r="V19" i="4"/>
  <c r="V18" i="4"/>
  <c r="V17" i="4"/>
  <c r="H82" i="3"/>
  <c r="G82" i="3"/>
  <c r="F82" i="3"/>
  <c r="E82" i="3"/>
  <c r="C82" i="3"/>
  <c r="H64" i="3"/>
  <c r="G64" i="3"/>
  <c r="F64" i="3"/>
  <c r="E64" i="3"/>
  <c r="C64" i="3"/>
  <c r="H28" i="3"/>
  <c r="G28" i="3"/>
  <c r="F28" i="3"/>
  <c r="E28" i="3"/>
  <c r="C28" i="3"/>
  <c r="V27" i="3"/>
  <c r="V26" i="3"/>
  <c r="V25" i="3"/>
  <c r="V24" i="3"/>
  <c r="V23" i="3"/>
  <c r="V21" i="3"/>
  <c r="V19" i="3"/>
  <c r="V18" i="3"/>
  <c r="V17" i="3"/>
  <c r="D28" i="3"/>
  <c r="V23" i="2"/>
  <c r="V24" i="2"/>
  <c r="V25" i="2"/>
  <c r="V26" i="2"/>
  <c r="D22" i="43" l="1"/>
  <c r="D23" i="43"/>
  <c r="D21" i="43"/>
  <c r="G64" i="20"/>
  <c r="D20" i="43" s="1"/>
  <c r="E61" i="20"/>
  <c r="E6" i="43" s="1"/>
  <c r="L10" i="20"/>
  <c r="X10" i="20" s="1"/>
  <c r="K10" i="20"/>
  <c r="J10" i="20"/>
  <c r="V10" i="20" s="1"/>
  <c r="D9" i="20"/>
  <c r="Q10" i="20" l="1"/>
  <c r="W10" i="20"/>
  <c r="BW10" i="20"/>
  <c r="BV10" i="20"/>
  <c r="BU10" i="20"/>
  <c r="BT10" i="20"/>
  <c r="BS10" i="20"/>
  <c r="BR10" i="20"/>
  <c r="BQ10" i="20"/>
  <c r="BP10" i="20" l="1"/>
  <c r="BO10" i="20"/>
  <c r="BN10" i="20"/>
  <c r="BM10" i="20"/>
  <c r="BW9" i="20"/>
  <c r="BV9" i="20"/>
  <c r="BU9" i="20"/>
  <c r="BT9" i="20"/>
  <c r="BS9" i="20"/>
  <c r="BR9" i="20"/>
  <c r="BQ9" i="20"/>
  <c r="BQ64" i="20" s="1"/>
  <c r="BP9" i="20"/>
  <c r="BO9" i="20"/>
  <c r="BN9" i="20"/>
  <c r="BM9" i="20"/>
  <c r="BL10" i="20"/>
  <c r="BK10" i="20"/>
  <c r="BJ10" i="20"/>
  <c r="BI10" i="20"/>
  <c r="BH10" i="20"/>
  <c r="BG10" i="20"/>
  <c r="BF10" i="20"/>
  <c r="BE10" i="20"/>
  <c r="BD10" i="20"/>
  <c r="AY10" i="20"/>
  <c r="AZ10" i="20"/>
  <c r="AX10" i="20"/>
  <c r="BL9" i="20"/>
  <c r="BK9" i="20"/>
  <c r="BJ9" i="20"/>
  <c r="BI9" i="20"/>
  <c r="BH9" i="20"/>
  <c r="BH64" i="20" s="1"/>
  <c r="BG9" i="20"/>
  <c r="BF9" i="20"/>
  <c r="BE9" i="20"/>
  <c r="BD9" i="20"/>
  <c r="BD64" i="20" s="1"/>
  <c r="BC9" i="20"/>
  <c r="BB9" i="20"/>
  <c r="BA9" i="20"/>
  <c r="AZ9" i="20"/>
  <c r="AY9" i="20"/>
  <c r="AX9" i="20"/>
  <c r="BJ64" i="20" l="1"/>
  <c r="AZ64" i="20"/>
  <c r="AZ63" i="20"/>
  <c r="BP63" i="20"/>
  <c r="BP64" i="20"/>
  <c r="BT63" i="20"/>
  <c r="BT64" i="20"/>
  <c r="BE64" i="20"/>
  <c r="BI63" i="20"/>
  <c r="BI64" i="20"/>
  <c r="BM64" i="20"/>
  <c r="BU63" i="20"/>
  <c r="BU64" i="20"/>
  <c r="BL64" i="20"/>
  <c r="BL63" i="20"/>
  <c r="AX64" i="20"/>
  <c r="BF63" i="20"/>
  <c r="BF64" i="20"/>
  <c r="BN63" i="20"/>
  <c r="BN64" i="20"/>
  <c r="BR63" i="20"/>
  <c r="BR64" i="20"/>
  <c r="BV63" i="20"/>
  <c r="BV64" i="20"/>
  <c r="AY64" i="20"/>
  <c r="BG64" i="20"/>
  <c r="BK64" i="20"/>
  <c r="BO64" i="20"/>
  <c r="BO63" i="20"/>
  <c r="BS63" i="20"/>
  <c r="BS64" i="20"/>
  <c r="BW63" i="20"/>
  <c r="BW64" i="20"/>
  <c r="BC10" i="20"/>
  <c r="BB10" i="20"/>
  <c r="BA10" i="20"/>
  <c r="AW10" i="20"/>
  <c r="AV10" i="20"/>
  <c r="AU10" i="20"/>
  <c r="AV9" i="20"/>
  <c r="BA64" i="20" l="1"/>
  <c r="BB64" i="20"/>
  <c r="BC63" i="20"/>
  <c r="BC64" i="20"/>
  <c r="AV64" i="20"/>
  <c r="AT10" i="20"/>
  <c r="AS10" i="20"/>
  <c r="AR10" i="20"/>
  <c r="AQ10" i="20"/>
  <c r="AP10" i="20"/>
  <c r="AO10" i="20"/>
  <c r="AN10" i="20"/>
  <c r="AM10" i="20"/>
  <c r="AL10" i="20"/>
  <c r="AK10" i="20"/>
  <c r="AJ10" i="20" l="1"/>
  <c r="AI10" i="20"/>
  <c r="AH10" i="20"/>
  <c r="AG10" i="20"/>
  <c r="AF10" i="20"/>
  <c r="AE10" i="20"/>
  <c r="AD10" i="20"/>
  <c r="AC10" i="20"/>
  <c r="AB10" i="20"/>
  <c r="AA10" i="20"/>
  <c r="N10" i="20"/>
  <c r="M10" i="20"/>
  <c r="I10" i="20"/>
  <c r="H10" i="20"/>
  <c r="D10" i="20"/>
  <c r="C10" i="20"/>
  <c r="B10" i="20"/>
  <c r="T10" i="20" l="1"/>
  <c r="Y10" i="20"/>
  <c r="R10" i="20"/>
  <c r="Z10" i="20"/>
  <c r="S10" i="20"/>
  <c r="U10" i="20"/>
  <c r="P10" i="20"/>
  <c r="O10" i="20"/>
  <c r="D61" i="20"/>
  <c r="D6" i="43" s="1"/>
  <c r="AW9" i="20"/>
  <c r="AU9" i="20"/>
  <c r="AU64" i="20" s="1"/>
  <c r="C9" i="20"/>
  <c r="C61" i="20" s="1"/>
  <c r="C6" i="43" s="1"/>
  <c r="B9" i="20"/>
  <c r="B61" i="20" s="1"/>
  <c r="B6" i="43" s="1"/>
  <c r="B5" i="43" l="1"/>
  <c r="E5" i="43"/>
  <c r="D5" i="43"/>
  <c r="C5" i="43"/>
  <c r="AW63" i="20"/>
  <c r="AW64" i="20"/>
  <c r="V27" i="2"/>
  <c r="V21" i="2"/>
  <c r="D21" i="2" s="1"/>
  <c r="V19" i="2"/>
  <c r="D19" i="2" s="1"/>
  <c r="V18" i="2"/>
  <c r="D18" i="2" s="1"/>
  <c r="V17" i="2"/>
  <c r="D17" i="2" s="1"/>
  <c r="H82" i="2" l="1"/>
  <c r="AT9" i="20" s="1"/>
  <c r="H64" i="2"/>
  <c r="AO9" i="20" s="1"/>
  <c r="AJ9" i="20"/>
  <c r="AI9" i="20"/>
  <c r="H28" i="2"/>
  <c r="N9" i="20" s="1"/>
  <c r="N64" i="20" s="1"/>
  <c r="D42" i="43" s="1"/>
  <c r="N63" i="20" l="1"/>
  <c r="E42" i="43" s="1"/>
  <c r="Z9" i="20"/>
  <c r="Z64" i="20" s="1"/>
  <c r="AI64" i="20"/>
  <c r="D81" i="43" s="1"/>
  <c r="AI63" i="20"/>
  <c r="F81" i="43" s="1"/>
  <c r="AJ63" i="20"/>
  <c r="G81" i="43" s="1"/>
  <c r="AJ64" i="20"/>
  <c r="E81" i="43" s="1"/>
  <c r="AO64" i="20"/>
  <c r="B101" i="43" s="1"/>
  <c r="AO63" i="20"/>
  <c r="C101" i="43" s="1"/>
  <c r="AT63" i="20"/>
  <c r="C121" i="43" s="1"/>
  <c r="AT64" i="20"/>
  <c r="B121" i="43" s="1"/>
  <c r="C82" i="2"/>
  <c r="AP9" i="20" s="1"/>
  <c r="G82" i="2"/>
  <c r="AS9" i="20" s="1"/>
  <c r="G64" i="2"/>
  <c r="AN9" i="20" s="1"/>
  <c r="AG9" i="20"/>
  <c r="AH9" i="20"/>
  <c r="G28" i="2"/>
  <c r="M9" i="20" s="1"/>
  <c r="M64" i="20" s="1"/>
  <c r="D41" i="43" s="1"/>
  <c r="AP64" i="20" l="1"/>
  <c r="AP63" i="20"/>
  <c r="C117" i="43" s="1"/>
  <c r="M63" i="20"/>
  <c r="E41" i="43" s="1"/>
  <c r="Y9" i="20"/>
  <c r="Y64" i="20" s="1"/>
  <c r="AN63" i="20"/>
  <c r="C100" i="43" s="1"/>
  <c r="AN64" i="20"/>
  <c r="B100" i="43" s="1"/>
  <c r="AS63" i="20"/>
  <c r="C120" i="43" s="1"/>
  <c r="AS64" i="20"/>
  <c r="B120" i="43" s="1"/>
  <c r="AH64" i="20"/>
  <c r="E80" i="43" s="1"/>
  <c r="AH63" i="20"/>
  <c r="G80" i="43" s="1"/>
  <c r="AG63" i="20"/>
  <c r="F80" i="43" s="1"/>
  <c r="AG64" i="20"/>
  <c r="D80" i="43" s="1"/>
  <c r="D27" i="2"/>
  <c r="B117" i="43" l="1"/>
  <c r="C28" i="2"/>
  <c r="I9" i="20" s="1"/>
  <c r="U9" i="20" l="1"/>
  <c r="U64" i="20" s="1"/>
  <c r="I61" i="20"/>
  <c r="E37" i="43" s="1"/>
  <c r="I64" i="20"/>
  <c r="D37" i="43" s="1"/>
  <c r="D28" i="2"/>
  <c r="J9" i="20" l="1"/>
  <c r="H9" i="20"/>
  <c r="F64" i="2"/>
  <c r="AM9" i="20" s="1"/>
  <c r="E64" i="2"/>
  <c r="AL9" i="20" s="1"/>
  <c r="C64" i="2"/>
  <c r="AK9" i="20" s="1"/>
  <c r="AL64" i="20" l="1"/>
  <c r="AL63" i="20"/>
  <c r="C98" i="43" s="1"/>
  <c r="AK64" i="20"/>
  <c r="AK63" i="20"/>
  <c r="C97" i="43" s="1"/>
  <c r="V9" i="20"/>
  <c r="V64" i="20" s="1"/>
  <c r="J61" i="20"/>
  <c r="E38" i="43" s="1"/>
  <c r="H64" i="20"/>
  <c r="J64" i="20"/>
  <c r="D38" i="43" s="1"/>
  <c r="O9" i="20"/>
  <c r="O64" i="20" s="1"/>
  <c r="AM64" i="20"/>
  <c r="B99" i="43" s="1"/>
  <c r="AM63" i="20"/>
  <c r="C99" i="43" s="1"/>
  <c r="F82" i="2"/>
  <c r="AR9" i="20" s="1"/>
  <c r="F28" i="2"/>
  <c r="L9" i="20" s="1"/>
  <c r="L64" i="20" s="1"/>
  <c r="D40" i="43" s="1"/>
  <c r="AF9" i="20"/>
  <c r="AE9" i="20"/>
  <c r="B98" i="43" l="1"/>
  <c r="B97" i="43"/>
  <c r="L63" i="20"/>
  <c r="E40" i="43" s="1"/>
  <c r="X9" i="20"/>
  <c r="X64" i="20" s="1"/>
  <c r="AR64" i="20"/>
  <c r="B119" i="43" s="1"/>
  <c r="AR63" i="20"/>
  <c r="C119" i="43" s="1"/>
  <c r="AE64" i="20"/>
  <c r="D79" i="43" s="1"/>
  <c r="AE63" i="20"/>
  <c r="F79" i="43" s="1"/>
  <c r="AF63" i="20"/>
  <c r="G79" i="43" s="1"/>
  <c r="AF64" i="20"/>
  <c r="E79" i="43" s="1"/>
  <c r="E82" i="2"/>
  <c r="AQ9" i="20" s="1"/>
  <c r="E28" i="2"/>
  <c r="K9" i="20" s="1"/>
  <c r="AB9" i="20"/>
  <c r="AA9" i="20"/>
  <c r="AQ64" i="20" l="1"/>
  <c r="B118" i="43" s="1"/>
  <c r="AQ63" i="20"/>
  <c r="C118" i="43" s="1"/>
  <c r="AB64" i="20"/>
  <c r="E77" i="43" s="1"/>
  <c r="AB63" i="20"/>
  <c r="G77" i="43" s="1"/>
  <c r="AA64" i="20"/>
  <c r="D77" i="43" s="1"/>
  <c r="AA63" i="20"/>
  <c r="F77" i="43" s="1"/>
  <c r="W9" i="20"/>
  <c r="W64" i="20" s="1"/>
  <c r="K62" i="20"/>
  <c r="E39" i="43" s="1"/>
  <c r="T9" i="20"/>
  <c r="K64" i="20"/>
  <c r="D39" i="43" s="1"/>
  <c r="R9" i="20"/>
  <c r="R64" i="20" s="1"/>
  <c r="Q9" i="20"/>
  <c r="Q64" i="20" s="1"/>
  <c r="S9" i="20"/>
  <c r="S64" i="20" s="1"/>
  <c r="P9" i="20"/>
  <c r="P64" i="20" s="1"/>
  <c r="AC9" i="20"/>
  <c r="AD9" i="20"/>
  <c r="AD64" i="20" l="1"/>
  <c r="E78" i="43" s="1"/>
  <c r="AD63" i="20"/>
  <c r="G78" i="43" s="1"/>
  <c r="AC64" i="20"/>
  <c r="D78" i="43" s="1"/>
  <c r="AC63" i="20"/>
  <c r="F78" i="43" s="1"/>
  <c r="D60" i="43"/>
  <c r="T64" i="20"/>
  <c r="D59" i="43" s="1"/>
</calcChain>
</file>

<file path=xl/sharedStrings.xml><?xml version="1.0" encoding="utf-8"?>
<sst xmlns="http://schemas.openxmlformats.org/spreadsheetml/2006/main" count="6863" uniqueCount="257">
  <si>
    <t>Bruker 1</t>
  </si>
  <si>
    <t>Alminnelig husarbeid</t>
  </si>
  <si>
    <t>Skaffe seg varer og tjenester</t>
  </si>
  <si>
    <t>Personlig hygiene</t>
  </si>
  <si>
    <t>På- og avkledning</t>
  </si>
  <si>
    <t>Toalett</t>
  </si>
  <si>
    <t>Lage mat</t>
  </si>
  <si>
    <t>Spise</t>
  </si>
  <si>
    <t>Bevege seg innendørs</t>
  </si>
  <si>
    <t>Bevege seg utendørs</t>
  </si>
  <si>
    <t>Ivareta egen helse</t>
  </si>
  <si>
    <t>Hukommelse</t>
  </si>
  <si>
    <t>Kommunikasjon</t>
  </si>
  <si>
    <t>Beslutninger i dagliglivet</t>
  </si>
  <si>
    <t>Sosial deltakelse</t>
  </si>
  <si>
    <t>Styre atferd</t>
  </si>
  <si>
    <t>Aktivitetsproblem 1:</t>
  </si>
  <si>
    <t>Utførelse (score 1-10)</t>
  </si>
  <si>
    <t>Tilfredshet (score 1-10)</t>
  </si>
  <si>
    <t>Aktivitetsproblem 2:</t>
  </si>
  <si>
    <t>Aktivitetsproblem 3:</t>
  </si>
  <si>
    <t>Aktivitetsproblem 4:</t>
  </si>
  <si>
    <t>Aktivitetsproblem 5:</t>
  </si>
  <si>
    <t>Samlet score:</t>
  </si>
  <si>
    <t>Sum poeng tilfredshet/antall problemer</t>
  </si>
  <si>
    <t>Sum poeng utførelse/antall problemer</t>
  </si>
  <si>
    <t>…</t>
  </si>
  <si>
    <t>Sum timer per uke</t>
  </si>
  <si>
    <t>Gjennomsnitt ADL-score</t>
  </si>
  <si>
    <t>1 Ressursinnsats - timer per uke:</t>
  </si>
  <si>
    <t>2 COPM:</t>
  </si>
  <si>
    <t>4 ADL-kartlegging (IPLOS):</t>
  </si>
  <si>
    <t>Ved avslutning av rehab. prosessen</t>
  </si>
  <si>
    <t>I rehab. perioden</t>
  </si>
  <si>
    <t>Hvor tilfreds er du med støtten du fikk i hverdagsrehabiliteringen? Skala fra 1 (lite tilfreds) til 5 (svært tilfreds)</t>
  </si>
  <si>
    <t>Score statisk balanse</t>
  </si>
  <si>
    <t>Score 4m gangtest</t>
  </si>
  <si>
    <t>Score reise/sette seg x 5</t>
  </si>
  <si>
    <t>Samlet score</t>
  </si>
  <si>
    <t>3 SPPB: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</si>
  <si>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</si>
  <si>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</si>
  <si>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</si>
  <si>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</si>
  <si>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</si>
  <si>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</si>
  <si>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</si>
  <si>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</si>
  <si>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</si>
  <si>
    <t>Uke 11</t>
  </si>
  <si>
    <t>Uke 12</t>
  </si>
  <si>
    <t>Til løpende registrering av direkte brukerrettet tid i rehabiliteringsperioden:</t>
  </si>
  <si>
    <t>Bruker 2</t>
  </si>
  <si>
    <t>Bruker 3</t>
  </si>
  <si>
    <t>Bruker 4</t>
  </si>
  <si>
    <t>Bruker 5</t>
  </si>
  <si>
    <t>Bruker 6</t>
  </si>
  <si>
    <t>Bruker 7</t>
  </si>
  <si>
    <t>Bruker 8</t>
  </si>
  <si>
    <t>Bruker 9</t>
  </si>
  <si>
    <t>Bruker 10</t>
  </si>
  <si>
    <t>Bruker 11</t>
  </si>
  <si>
    <t>Bruker 12</t>
  </si>
  <si>
    <t>Bruker 13</t>
  </si>
  <si>
    <t>Bruker 14</t>
  </si>
  <si>
    <t>Bruker 15</t>
  </si>
  <si>
    <t>Bruker 16</t>
  </si>
  <si>
    <t>Bruker 17</t>
  </si>
  <si>
    <t>Bruker 18</t>
  </si>
  <si>
    <t>Bruker 19</t>
  </si>
  <si>
    <t>Bruker 20</t>
  </si>
  <si>
    <t>Bruker 21</t>
  </si>
  <si>
    <t>Bruker 22</t>
  </si>
  <si>
    <t>Bruker 23</t>
  </si>
  <si>
    <t>Bruker 24</t>
  </si>
  <si>
    <t>Bruker 25</t>
  </si>
  <si>
    <t>Ved avslutning</t>
  </si>
  <si>
    <t>Ved start</t>
  </si>
  <si>
    <t>Uke 10</t>
  </si>
  <si>
    <t>Har du klart å opprettholde aktivitetene etter at hverdagsrehabilitering ble avsluttet? Skala fra 1 (i liten grad) til 5 (i stor grad)</t>
  </si>
  <si>
    <t>hjemme- tjenester</t>
  </si>
  <si>
    <t>sykehus- opphold</t>
  </si>
  <si>
    <t>korttids-/ rehab. opphold</t>
  </si>
  <si>
    <r>
      <rPr>
        <sz val="10"/>
        <color theme="1"/>
        <rFont val="Arial"/>
        <family val="2"/>
      </rPr>
      <t>Har brukeren hatt</t>
    </r>
    <r>
      <rPr>
        <b/>
        <sz val="10"/>
        <color theme="1"/>
        <rFont val="Arial"/>
        <family val="2"/>
      </rPr>
      <t xml:space="preserve"> hjemmetjenester </t>
    </r>
    <r>
      <rPr>
        <sz val="10"/>
        <color theme="1"/>
        <rFont val="Arial"/>
        <family val="2"/>
      </rPr>
      <t xml:space="preserve">før hverdagsrehabilitering? </t>
    </r>
    <r>
      <rPr>
        <b/>
        <sz val="10"/>
        <color theme="1"/>
        <rFont val="Arial"/>
        <family val="2"/>
      </rPr>
      <t>(ja = 1, nei = 0)</t>
    </r>
  </si>
  <si>
    <r>
      <rPr>
        <sz val="10"/>
        <color theme="1"/>
        <rFont val="Arial"/>
        <family val="2"/>
      </rPr>
      <t xml:space="preserve">Kommer brukeren fra et </t>
    </r>
    <r>
      <rPr>
        <b/>
        <sz val="10"/>
        <color theme="1"/>
        <rFont val="Arial"/>
        <family val="2"/>
      </rPr>
      <t>sykehusopphold? (ja = 1, nei = 0)</t>
    </r>
  </si>
  <si>
    <r>
      <rPr>
        <sz val="10"/>
        <color theme="1"/>
        <rFont val="Arial"/>
        <family val="2"/>
      </rPr>
      <t>Kommer brukeren fra et</t>
    </r>
    <r>
      <rPr>
        <b/>
        <sz val="10"/>
        <color theme="1"/>
        <rFont val="Arial"/>
        <family val="2"/>
      </rPr>
      <t xml:space="preserve"> korttids- eller rehabiliteringsopphold? (ja = 1, nei = 0)</t>
    </r>
  </si>
  <si>
    <t>Mestrer du de aktivitetene som du ønsket å få til i større grad etter rehabiliteringen? Skala fra 1 (i liten grad) til 5 (i stor grad)</t>
  </si>
  <si>
    <t>Syn</t>
  </si>
  <si>
    <t>Hørsel</t>
  </si>
  <si>
    <t>A</t>
  </si>
  <si>
    <t>B</t>
  </si>
  <si>
    <t>C</t>
  </si>
  <si>
    <t>D</t>
  </si>
  <si>
    <t>E</t>
  </si>
  <si>
    <t>F</t>
  </si>
  <si>
    <t>Fysisk form</t>
  </si>
  <si>
    <t>Følelsesmessig problem</t>
  </si>
  <si>
    <t>Daglige aktiviteter</t>
  </si>
  <si>
    <t>Sosiale aktiviteter</t>
  </si>
  <si>
    <t>Bedre eller dårligere helse</t>
  </si>
  <si>
    <t>Samlet helsetiltstand</t>
  </si>
  <si>
    <t>Pasientens egenvurdering av funksjoner de siste to ukene. Skala fra 1 (høyt funksjonsnivå) til 5 (lavt funksjonsnivå).</t>
  </si>
  <si>
    <t>COOP/WONCA</t>
  </si>
  <si>
    <t>Følesesmessig problem</t>
  </si>
  <si>
    <t>Samlet helsetilstand</t>
  </si>
  <si>
    <t>10 uker etter oppstart</t>
  </si>
  <si>
    <t>6 måneder etter oppstart</t>
  </si>
  <si>
    <t>12 måneder etter oppstart</t>
  </si>
  <si>
    <t>Eventuelt andre/flere spørsmål (f.eks.SOC-13)</t>
  </si>
  <si>
    <t>Alder</t>
  </si>
  <si>
    <t>Kjønn</t>
  </si>
  <si>
    <t>Distrikt/område</t>
  </si>
  <si>
    <t>Eventuelt andre bakgrunnsopplysninger som kommunen ønsker å registrere, f.eks.:</t>
  </si>
  <si>
    <t>Hvor mange uker ville brukeren hatt behov for hjemme-tjenester,dersom vedkommende ikke fikk tilbud om hverdagsrehabilitering?</t>
  </si>
  <si>
    <t>Snitt per uke</t>
  </si>
  <si>
    <t>Navn/initialer</t>
  </si>
  <si>
    <t>5 COOP/WONCA</t>
  </si>
  <si>
    <t>6 Tilfredshet med rehab.prosessen:</t>
  </si>
  <si>
    <r>
      <rPr>
        <b/>
        <sz val="10"/>
        <color theme="1"/>
        <rFont val="Arial"/>
        <family val="2"/>
      </rPr>
      <t>Eller:</t>
    </r>
    <r>
      <rPr>
        <sz val="10"/>
        <color theme="1"/>
        <rFont val="Arial"/>
        <family val="2"/>
      </rPr>
      <t xml:space="preserve"> Gjennomsnittlig innsats (timer per uke for alle personalgrupper samlet)</t>
    </r>
  </si>
  <si>
    <t>Bruker-ID:</t>
  </si>
  <si>
    <t>Brukerkartlegging hverdagsrehabilitering - ressursinnsats og kartleggingsresultater før, under og etter rehabiliteringen</t>
  </si>
  <si>
    <t>Bruker 35</t>
  </si>
  <si>
    <t>Bruker 34</t>
  </si>
  <si>
    <t>Bruker 33</t>
  </si>
  <si>
    <t>Bruker 32</t>
  </si>
  <si>
    <t>Bruker 31</t>
  </si>
  <si>
    <t>Bruker 30</t>
  </si>
  <si>
    <t>Bruker 29</t>
  </si>
  <si>
    <t>Bruker 28</t>
  </si>
  <si>
    <t>Bruker 27</t>
  </si>
  <si>
    <t>Bruker 26</t>
  </si>
  <si>
    <r>
      <t>Dato for start av hverdagsrehabilitering:</t>
    </r>
    <r>
      <rPr>
        <sz val="10"/>
        <color theme="1"/>
        <rFont val="Arial"/>
        <family val="2"/>
      </rPr>
      <t xml:space="preserve"> (dd.mm.år - f.eks. 01.03.2014)</t>
    </r>
  </si>
  <si>
    <r>
      <t xml:space="preserve">Dato for avslutning av hverdagsrehab.:  </t>
    </r>
    <r>
      <rPr>
        <sz val="10"/>
        <color theme="1"/>
        <rFont val="Arial"/>
        <family val="2"/>
      </rPr>
      <t>(dd.mm.år - f.eks. 28.03.2014)</t>
    </r>
  </si>
  <si>
    <t>Brukeroversikt:</t>
  </si>
  <si>
    <t>Brukernr.</t>
  </si>
  <si>
    <t>Bruker-ID</t>
  </si>
  <si>
    <t>Ev. andre opplysninger:</t>
  </si>
  <si>
    <t>Før start (faktisk hjelp eller estimert)</t>
  </si>
  <si>
    <t>Samlet antall timer bistand i perioden</t>
  </si>
  <si>
    <t>Før hverdagsrehabilitering har brukeren hatt:</t>
  </si>
  <si>
    <t>Utførelse ved start</t>
  </si>
  <si>
    <t>Tilfredshet ved start</t>
  </si>
  <si>
    <t>Utførelse</t>
  </si>
  <si>
    <t>Tilfredshet</t>
  </si>
  <si>
    <t>Hverdagsrehabilitering</t>
  </si>
  <si>
    <t>Timeinnsats per uke</t>
  </si>
  <si>
    <t>Endring i score fra oppstart til avslutning:</t>
  </si>
  <si>
    <t>Ved oppstart</t>
  </si>
  <si>
    <t>COPM-kartlegging</t>
  </si>
  <si>
    <t>SPPB-kartlegging</t>
  </si>
  <si>
    <t>Samlet score ved start</t>
  </si>
  <si>
    <t>ADL-kartlegging (IPLOS)</t>
  </si>
  <si>
    <t>Gjennomsnittlig ADL-nivå ved oppstart</t>
  </si>
  <si>
    <t>Endring i gjennom-snittlig ADL- nivå fra start til avslutning</t>
  </si>
  <si>
    <t>Spørsmål 1: …</t>
  </si>
  <si>
    <t>Spørsmål 2: …</t>
  </si>
  <si>
    <t>Tilfredshet med rehabiliteringsprosessen/evt. andre spørsmål</t>
  </si>
  <si>
    <t>Spørsmål 3: …</t>
  </si>
  <si>
    <t>Avsluttet rehab.perio-den? (1=avsluttet, 0=ikke avsluttet)</t>
  </si>
  <si>
    <t>Antall dager i hverdags-rehab. for brukere som har avsluttet</t>
  </si>
  <si>
    <t>Ved retesting</t>
  </si>
  <si>
    <t>Registrerings-/beregningsmodell hverdagsrehabilitering - Sammenstilling</t>
  </si>
  <si>
    <r>
      <t xml:space="preserve">Obs: Timeinnsats registreres med én desimal                                                               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f.eks.: 1 time og 30 min = 1,5,                               1 time og 20 min = 1,3,                                         1 time og 10 min = 1,2</t>
    </r>
  </si>
  <si>
    <r>
      <t xml:space="preserve">Obs: </t>
    </r>
    <r>
      <rPr>
        <sz val="12"/>
        <color rgb="FFFF0000"/>
        <rFont val="Arial"/>
        <family val="2"/>
      </rPr>
      <t>Se på veiledningen nederst i dette arket, når dere vil bruke sammenstillingen for å oppsummere data for deres kommune!</t>
    </r>
  </si>
  <si>
    <t>Antall</t>
  </si>
  <si>
    <t>Gjennomsnitt</t>
  </si>
  <si>
    <t>Antall brukere som har avsluttet hverdagsrehab.</t>
  </si>
  <si>
    <t>Veiledning:</t>
  </si>
  <si>
    <t>Antall brukere med registreringer etter avslutning av hverdagsrehabiliteringen</t>
  </si>
  <si>
    <t>Dette gjøres på følgende måte:</t>
  </si>
  <si>
    <t>For å unngå at en "tilfeldig" inntasting ødelegger formlene, er arket beskyttet. Det betyr i utgangspunkt at ingen av dataene i arket kan endres.</t>
  </si>
  <si>
    <t xml:space="preserve">    - Cellene som inneholder data for brukere som i utgangspukt er registrert, men der de aktuelle dataene ikke finnes, f.eks.: </t>
  </si>
  <si>
    <t xml:space="preserve">1. Gå til meny "Se gjennom" og klikk på "Opphev arkbeskyttelse". </t>
  </si>
  <si>
    <t>a) For brukere som fortsatt er i rehabiliteringsprosessen må alle celler som innholder data om situasjon ved avslutning og ved evaluering/retesting slettes.</t>
  </si>
  <si>
    <t>Merk også;</t>
  </si>
  <si>
    <t>b) For brukere som er registrert med opplysninger ved avslutning av rehabiliteringsprosessen, men som ikke er kartlagt senere, må alle celler som inneholder tall i kolonnene "10 uker etter...", "6 måneder etter…" og "12 måneder etter..." slettes.</t>
  </si>
  <si>
    <t xml:space="preserve"> - Opplysninger som dere registrerer utover de gule feltene i brukerarkene, blir ikke oppsummert.</t>
  </si>
  <si>
    <t xml:space="preserve"> - Sammenstillingen baserer seg på brukerarkene slik det nå er utformet. Hvis dere endrer oppbyggingen av brukerarkene, blir formlene i sammenstillingen feil.</t>
  </si>
  <si>
    <t>Sørg derfor for å lagre en kopi av det opprinnelige arket og modellen, før dere fjerner arkbeskyttelsen!</t>
  </si>
  <si>
    <t>Diagrammer:</t>
  </si>
  <si>
    <t>Hvor kommer brukerne fra?</t>
  </si>
  <si>
    <t>Bruker 36</t>
  </si>
  <si>
    <t>Bruker 37</t>
  </si>
  <si>
    <t>Bruker 38</t>
  </si>
  <si>
    <t>Bruker 39</t>
  </si>
  <si>
    <t>Bruker 40</t>
  </si>
  <si>
    <t>Bruker 41</t>
  </si>
  <si>
    <t>Bruker 42</t>
  </si>
  <si>
    <t>Bruker 43</t>
  </si>
  <si>
    <t>Bruker 44</t>
  </si>
  <si>
    <t>Bruker 45</t>
  </si>
  <si>
    <t>Bruker 46</t>
  </si>
  <si>
    <t>Bruker 47</t>
  </si>
  <si>
    <t>Bruker 48</t>
  </si>
  <si>
    <t>Bruker 49</t>
  </si>
  <si>
    <t>Bruker 50</t>
  </si>
  <si>
    <r>
      <rPr>
        <sz val="10"/>
        <color theme="1"/>
        <rFont val="Arial"/>
        <family val="2"/>
      </rPr>
      <t xml:space="preserve">Kommer brukeren fra </t>
    </r>
    <r>
      <rPr>
        <b/>
        <sz val="10"/>
        <color theme="1"/>
        <rFont val="Arial"/>
        <family val="2"/>
      </rPr>
      <t>KAD (kommunal akutt døgnplass/kommunal øyeblikkelig hjelp? (ja = 1, nei = 0)</t>
    </r>
  </si>
  <si>
    <t>Hjemmesykepleie</t>
  </si>
  <si>
    <t>Praktisk bistand/hjemmehjelp</t>
  </si>
  <si>
    <t>Andre tjenester (støttekontakt m.m.)</t>
  </si>
  <si>
    <r>
      <t xml:space="preserve">Før/ved start </t>
    </r>
    <r>
      <rPr>
        <sz val="10"/>
        <color theme="1"/>
        <rFont val="Arial"/>
        <family val="2"/>
      </rPr>
      <t>(</t>
    </r>
    <r>
      <rPr>
        <u/>
        <sz val="10"/>
        <rFont val="Arial"/>
        <family val="2"/>
      </rPr>
      <t>faktisk hjelp eller estimert innsats/ "skygge-vedtak"</t>
    </r>
    <r>
      <rPr>
        <sz val="10"/>
        <color theme="1"/>
        <rFont val="Arial"/>
        <family val="2"/>
      </rPr>
      <t>)</t>
    </r>
  </si>
  <si>
    <r>
      <t xml:space="preserve">I rehab. perioden </t>
    </r>
    <r>
      <rPr>
        <sz val="10"/>
        <color theme="1"/>
        <rFont val="Arial"/>
        <family val="2"/>
      </rPr>
      <t>(</t>
    </r>
    <r>
      <rPr>
        <u/>
        <sz val="10"/>
        <color theme="1"/>
        <rFont val="Arial"/>
        <family val="2"/>
      </rPr>
      <t>gjennom-snittlig antall timer per uke</t>
    </r>
    <r>
      <rPr>
        <sz val="10"/>
        <color theme="1"/>
        <rFont val="Arial"/>
        <family val="2"/>
      </rPr>
      <t>)</t>
    </r>
  </si>
  <si>
    <t>Gjennomsnittlig kostnad per hjelpetime:</t>
  </si>
  <si>
    <t>(Kommunene kan her sette inn en gjennomsnittskostnad per hjelpetime som brukes for å illustrere forskjellene mellom ukekostnader før, under og etter hverdagsrehabilitering i oversikten nedenfor.)</t>
  </si>
  <si>
    <t>KAD/ øyeblikke-lig hjelp</t>
  </si>
  <si>
    <t>Sammenstillingen viser data for alle brukere kommunen har registrert (inntil 50 brukere).  Alle celler i arket er basert på formler/relasjoner til brukerarkene.</t>
  </si>
  <si>
    <r>
      <t xml:space="preserve">Dette fører imidlertid til at mange av cellene i radene 61 til 64 som skal beskrive antall brukere og gjennomsnittlig innsats eller funksjons-/mestringsevne blir misvisende: Formlene i disse cellene er basert på fullstendige opplysninger for 50 brukere. De fleste kommunene vil enten ha færre brukere eller mangle noen av opplysningene for noen av brukerne. </t>
    </r>
    <r>
      <rPr>
        <b/>
        <sz val="10"/>
        <color theme="1"/>
        <rFont val="Arial"/>
        <family val="2"/>
      </rPr>
      <t>Det betyr at alle rader og celler som det ikke er registrert data for i brukerarkene, må slettes.</t>
    </r>
  </si>
  <si>
    <t>2. Fjern ("delete") deretter data i alle rader og celler som ikke skal være med i en oppsummering. Dette gjelder:</t>
  </si>
  <si>
    <t xml:space="preserve">    - Radene som overskrider antall brukere som er med i deres registrering. (Om dere f.eks. har registrert 10 brukere, deletes alle rader fra bruker 11 og nedover.)</t>
  </si>
  <si>
    <r>
      <rPr>
        <b/>
        <u/>
        <sz val="10"/>
        <color rgb="FFFF0000"/>
        <rFont val="Arial"/>
        <family val="2"/>
      </rPr>
      <t>Men obs:</t>
    </r>
    <r>
      <rPr>
        <b/>
        <sz val="10"/>
        <color rgb="FFFF0000"/>
        <rFont val="Arial"/>
        <family val="2"/>
      </rPr>
      <t xml:space="preserve">  Når dere tar bort arkbeskyttelsen og sletter/deleter rader og celler, blir formlene og relasjonene fjernet for godt.</t>
    </r>
  </si>
  <si>
    <t>Endringer i timeinnsats per uke</t>
  </si>
  <si>
    <t>Fra før til under hver-dagsrehab.</t>
  </si>
  <si>
    <t>Fra før til etter hver-dagsrehab.</t>
  </si>
  <si>
    <t>Antall uker før rehab. innsatsen er "inntjent"</t>
  </si>
  <si>
    <t>Kostnader per uke</t>
  </si>
  <si>
    <t>Før/ved oppstart</t>
  </si>
  <si>
    <t>Endring i samlet score fra start til avslut-ning</t>
  </si>
  <si>
    <t>Prosent</t>
  </si>
  <si>
    <t>Hjemmetjenester</t>
  </si>
  <si>
    <t>Sykehusopphold</t>
  </si>
  <si>
    <t>Korttids-/rehab.opphold</t>
  </si>
  <si>
    <t>KAD/øyeblikkelig hjelp</t>
  </si>
  <si>
    <t>Rehabiliteringsperioden:</t>
  </si>
  <si>
    <t>Maksimal lengde</t>
  </si>
  <si>
    <t>Antall dager</t>
  </si>
  <si>
    <t>Kortest lengde</t>
  </si>
  <si>
    <t>Gjennomsnittlig antall timer per uke før/estimert, under og ved avslutning av hverdagsrehab.:</t>
  </si>
  <si>
    <t>Standardavvik</t>
  </si>
  <si>
    <t>Timer per uke</t>
  </si>
  <si>
    <t>Antall brukere som inngår i gj.snittet</t>
  </si>
  <si>
    <t>Før hverdagsrehab./skyggevedtak</t>
  </si>
  <si>
    <t>Under hverdagsrehab.</t>
  </si>
  <si>
    <t>Gjennomsnittlig rehabiliteringsperiode</t>
  </si>
  <si>
    <t>Antall uker til rehabiliteringsinnsatsen er "inntjent":</t>
  </si>
  <si>
    <t>Kommentar:</t>
  </si>
  <si>
    <t>Score utførelse</t>
  </si>
  <si>
    <t>Score tilfredshet</t>
  </si>
  <si>
    <t>COPM, gjennomsnittsscore:</t>
  </si>
  <si>
    <t>SPPB, gjennomsnittsscore:</t>
  </si>
  <si>
    <t>Score</t>
  </si>
  <si>
    <t>ADL, gjennomsnittsscore:</t>
  </si>
  <si>
    <t>3 måneder etter avslutning</t>
  </si>
  <si>
    <t>6 måneder etter avslutning</t>
  </si>
  <si>
    <t>12 måneder etter avslutning</t>
  </si>
  <si>
    <t>Fra rett etter til 3 måneder etter avslutning</t>
  </si>
  <si>
    <t>Fra rett etter til 6 måneder etter avslutning</t>
  </si>
  <si>
    <t>Fra rett etter til 12 måneder etter avslutning</t>
  </si>
  <si>
    <t>Score 3 måneder etter avslutning</t>
  </si>
  <si>
    <t>Score 6 måneder etter avslutning</t>
  </si>
  <si>
    <t>Score 12 måneder etter avslutning</t>
  </si>
  <si>
    <t>ADL-nivå 3 måneder etter avslutning</t>
  </si>
  <si>
    <t>ADL-nivå 6 måneder etter avslutning</t>
  </si>
  <si>
    <t>ADL-nivå 12 måneder etter avslutning</t>
  </si>
  <si>
    <t>3 md.etter avslutning</t>
  </si>
  <si>
    <t>6 md.etter avslutning</t>
  </si>
  <si>
    <t>12 md.etter avslutning</t>
  </si>
  <si>
    <t>Figuren til høyre viser hvor mange uker det tar før antall timer i rehabiliteringsperioden er "inntjent". Dette under forutsetning av at brukeren holder seg på samme tjenestenivå som ved avslutning av hverdagsrehabiliteringen.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</si>
</sst>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/>
    <xf numFmtId="0" fontId="1" fillId="0" borderId="5" xfId="0" applyFont="1" applyBorder="1"/>
    <xf numFmtId="0" fontId="3" fillId="0" borderId="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3" fillId="0" borderId="7" xfId="0" applyFont="1" applyBorder="1"/>
    <xf numFmtId="0" fontId="1" fillId="0" borderId="15" xfId="0" applyFont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0" xfId="0" applyFont="1"/>
    <xf numFmtId="0" fontId="1" fillId="0" borderId="16" xfId="0" applyFont="1" applyBorder="1" applyAlignment="1">
      <alignment vertical="top" wrapText="1" shrinkToFit="1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9" xfId="0" applyFont="1" applyBorder="1"/>
    <xf numFmtId="0" fontId="1" fillId="0" borderId="20" xfId="0" applyFont="1" applyBorder="1" applyAlignment="1">
      <alignment vertical="top" wrapText="1" shrinkToFit="1"/>
    </xf>
    <xf numFmtId="0" fontId="1" fillId="0" borderId="18" xfId="0" applyFont="1" applyBorder="1" applyAlignment="1">
      <alignment horizontal="center"/>
    </xf>
    <xf numFmtId="0" fontId="1" fillId="2" borderId="14" xfId="0" applyFont="1" applyFill="1" applyBorder="1"/>
    <xf numFmtId="0" fontId="1" fillId="2" borderId="13" xfId="0" applyFont="1" applyFill="1" applyBorder="1"/>
    <xf numFmtId="0" fontId="1" fillId="0" borderId="17" xfId="0" applyFont="1" applyBorder="1" applyAlignment="1"/>
    <xf numFmtId="0" fontId="1" fillId="0" borderId="21" xfId="0" applyFont="1" applyBorder="1" applyAlignment="1"/>
    <xf numFmtId="0" fontId="1" fillId="0" borderId="17" xfId="0" applyFont="1" applyBorder="1"/>
    <xf numFmtId="0" fontId="1" fillId="0" borderId="6" xfId="0" applyFont="1" applyBorder="1"/>
    <xf numFmtId="0" fontId="3" fillId="0" borderId="6" xfId="0" applyFont="1" applyBorder="1"/>
    <xf numFmtId="0" fontId="3" fillId="0" borderId="22" xfId="0" applyFont="1" applyBorder="1"/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15" xfId="0" applyFont="1" applyBorder="1"/>
    <xf numFmtId="0" fontId="1" fillId="0" borderId="14" xfId="0" applyFont="1" applyBorder="1"/>
    <xf numFmtId="0" fontId="7" fillId="0" borderId="0" xfId="0" applyFont="1"/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 applyAlignment="1">
      <alignment vertical="top" wrapText="1" shrinkToFit="1"/>
    </xf>
    <xf numFmtId="0" fontId="1" fillId="0" borderId="24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1" fillId="3" borderId="13" xfId="0" applyNumberFormat="1" applyFont="1" applyFill="1" applyBorder="1"/>
    <xf numFmtId="0" fontId="1" fillId="2" borderId="14" xfId="0" applyFont="1" applyFill="1" applyBorder="1" applyAlignment="1">
      <alignment vertical="center"/>
    </xf>
    <xf numFmtId="0" fontId="1" fillId="0" borderId="8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16" xfId="0" applyFont="1" applyBorder="1"/>
    <xf numFmtId="164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/>
    <xf numFmtId="164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/>
    <xf numFmtId="164" fontId="1" fillId="0" borderId="14" xfId="0" applyNumberFormat="1" applyFont="1" applyBorder="1"/>
    <xf numFmtId="164" fontId="1" fillId="2" borderId="14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2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164" fontId="1" fillId="2" borderId="12" xfId="0" applyNumberFormat="1" applyFont="1" applyFill="1" applyBorder="1"/>
    <xf numFmtId="164" fontId="1" fillId="2" borderId="15" xfId="0" applyNumberFormat="1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29" xfId="0" applyFont="1" applyBorder="1"/>
    <xf numFmtId="0" fontId="1" fillId="0" borderId="30" xfId="0" applyFont="1" applyBorder="1" applyAlignment="1"/>
    <xf numFmtId="0" fontId="1" fillId="2" borderId="31" xfId="0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/>
    <xf numFmtId="0" fontId="2" fillId="0" borderId="6" xfId="0" applyFont="1" applyBorder="1" applyAlignment="1"/>
    <xf numFmtId="0" fontId="1" fillId="0" borderId="6" xfId="0" applyFont="1" applyFill="1" applyBorder="1" applyAlignment="1">
      <alignment horizontal="center"/>
    </xf>
    <xf numFmtId="0" fontId="7" fillId="0" borderId="6" xfId="0" applyFont="1" applyBorder="1"/>
    <xf numFmtId="0" fontId="1" fillId="3" borderId="27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left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8" xfId="0" applyFont="1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1" fontId="4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/>
    <xf numFmtId="1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 wrapText="1" shrinkToFit="1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2" borderId="1" xfId="0" applyFont="1" applyFill="1" applyBorder="1" applyAlignment="1"/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/>
    <xf numFmtId="164" fontId="1" fillId="3" borderId="14" xfId="0" applyNumberFormat="1" applyFont="1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2" fillId="0" borderId="0" xfId="0" applyFont="1"/>
    <xf numFmtId="0" fontId="1" fillId="0" borderId="0" xfId="0" applyFont="1" applyAlignment="1">
      <alignment wrapText="1" shrinkToFit="1"/>
    </xf>
    <xf numFmtId="165" fontId="1" fillId="0" borderId="0" xfId="0" applyNumberFormat="1" applyFont="1"/>
    <xf numFmtId="0" fontId="18" fillId="0" borderId="0" xfId="0" applyFont="1"/>
    <xf numFmtId="1" fontId="1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vertical="top" wrapText="1" shrinkToFit="1"/>
    </xf>
    <xf numFmtId="0" fontId="8" fillId="0" borderId="0" xfId="0" applyFont="1"/>
    <xf numFmtId="0" fontId="1" fillId="0" borderId="0" xfId="0" applyFont="1" applyAlignment="1"/>
    <xf numFmtId="164" fontId="1" fillId="0" borderId="0" xfId="0" applyNumberFormat="1" applyFont="1"/>
    <xf numFmtId="166" fontId="14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left" vertical="center" wrapText="1" indent="3" shrinkToFit="1"/>
    </xf>
    <xf numFmtId="0" fontId="1" fillId="0" borderId="8" xfId="0" applyFont="1" applyBorder="1" applyAlignment="1">
      <alignment horizontal="left" vertical="center" wrapText="1" indent="3" shrinkToFit="1"/>
    </xf>
    <xf numFmtId="0" fontId="1" fillId="0" borderId="22" xfId="0" applyFont="1" applyBorder="1" applyAlignment="1">
      <alignment horizontal="left" vertical="center" wrapText="1" indent="3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indent="3" shrinkToFit="1"/>
    </xf>
    <xf numFmtId="0" fontId="1" fillId="0" borderId="0" xfId="0" applyFont="1" applyBorder="1" applyAlignment="1">
      <alignment horizontal="left" vertical="center" wrapText="1" indent="3" shrinkToFit="1"/>
    </xf>
    <xf numFmtId="0" fontId="1" fillId="0" borderId="6" xfId="0" applyFont="1" applyBorder="1" applyAlignment="1">
      <alignment horizontal="left" vertical="center" wrapText="1" indent="3" shrinkToFit="1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indent="7"/>
    </xf>
    <xf numFmtId="0" fontId="5" fillId="0" borderId="8" xfId="0" applyFont="1" applyBorder="1" applyAlignment="1">
      <alignment horizontal="left" vertical="center" indent="7"/>
    </xf>
    <xf numFmtId="0" fontId="5" fillId="0" borderId="22" xfId="0" applyFont="1" applyBorder="1" applyAlignment="1">
      <alignment horizontal="left" vertical="center" indent="7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/>
    <xf numFmtId="0" fontId="1" fillId="0" borderId="23" xfId="0" applyFont="1" applyBorder="1" applyAlignment="1"/>
    <xf numFmtId="0" fontId="3" fillId="0" borderId="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center" vertical="top" wrapText="1" shrinkToFit="1"/>
    </xf>
    <xf numFmtId="0" fontId="0" fillId="0" borderId="17" xfId="0" applyBorder="1" applyAlignment="1">
      <alignment horizontal="center" vertical="top" wrapText="1" shrinkToFi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19" xfId="0" applyFont="1" applyBorder="1" applyAlignment="1"/>
    <xf numFmtId="0" fontId="3" fillId="0" borderId="33" xfId="0" applyFont="1" applyBorder="1" applyAlignment="1"/>
    <xf numFmtId="0" fontId="1" fillId="0" borderId="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9" xfId="0" applyFont="1" applyBorder="1" applyAlignment="1"/>
    <xf numFmtId="0" fontId="3" fillId="0" borderId="23" xfId="0" applyFont="1" applyBorder="1" applyAlignment="1"/>
    <xf numFmtId="0" fontId="5" fillId="0" borderId="5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6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Hvilken hjelp har brukeren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hatt før hverdagsrehabilitering/hvor kommer de fra?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Diagrammer!$A$5</c:f>
              <c:strCache>
                <c:ptCount val="1"/>
                <c:pt idx="0">
                  <c:v>Prosent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Diagrammer!$B$4:$E$4</c:f>
              <c:strCache>
                <c:ptCount val="4"/>
                <c:pt idx="0">
                  <c:v>Hjemmetjenester</c:v>
                </c:pt>
                <c:pt idx="1">
                  <c:v>Sykehusopphold</c:v>
                </c:pt>
                <c:pt idx="2">
                  <c:v>Korttids-/rehab.opphold</c:v>
                </c:pt>
                <c:pt idx="3">
                  <c:v>KAD/øyeblikkelig hjelp</c:v>
                </c:pt>
              </c:strCache>
            </c:strRef>
          </c:cat>
          <c:val>
            <c:numRef>
              <c:f>Diagrammer!$B$5:$E$5</c:f>
              <c:numCache>
                <c:formatCode>0.0\ 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42080"/>
        <c:axId val="198754688"/>
      </c:barChart>
      <c:catAx>
        <c:axId val="198542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98754688"/>
        <c:crosses val="autoZero"/>
        <c:auto val="1"/>
        <c:lblAlgn val="ctr"/>
        <c:lblOffset val="100"/>
        <c:noMultiLvlLbl val="0"/>
      </c:catAx>
      <c:valAx>
        <c:axId val="198754688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985420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Rehabiliteringsperiodens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lengde for brukere som har avsluttet hverdagsrehabilitering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252187226596669E-2"/>
          <c:y val="0.25282407407407409"/>
          <c:w val="0.89519225721784779"/>
          <c:h val="0.65921296296296283"/>
        </c:manualLayout>
      </c:layout>
      <c:barChart>
        <c:barDir val="col"/>
        <c:grouping val="clustered"/>
        <c:varyColors val="0"/>
        <c:ser>
          <c:idx val="1"/>
          <c:order val="1"/>
          <c:invertIfNegative val="0"/>
          <c:val>
            <c:numRef>
              <c:f>Sammenstilling!$G$9:$G$58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0"/>
          <c:order val="0"/>
          <c:tx>
            <c:strRef>
              <c:f>Diagrammer!$A$5</c:f>
              <c:strCache>
                <c:ptCount val="1"/>
                <c:pt idx="0">
                  <c:v>Prosent</c:v>
                </c:pt>
              </c:strCache>
            </c:strRef>
          </c:tx>
          <c:invertIfNegative val="0"/>
          <c:cat>
            <c:strRef>
              <c:f>Diagrammer!$B$4:$E$4</c:f>
              <c:strCache>
                <c:ptCount val="4"/>
                <c:pt idx="0">
                  <c:v>Hjemmetjenester</c:v>
                </c:pt>
                <c:pt idx="1">
                  <c:v>Sykehusopphold</c:v>
                </c:pt>
                <c:pt idx="2">
                  <c:v>Korttids-/rehab.opphold</c:v>
                </c:pt>
                <c:pt idx="3">
                  <c:v>KAD/øyeblikkelig hjelp</c:v>
                </c:pt>
              </c:strCache>
            </c:strRef>
          </c:cat>
          <c:val>
            <c:numRef>
              <c:f>Diagrammer!$B$5:$E$5</c:f>
              <c:numCache>
                <c:formatCode>0.0\ 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94240"/>
        <c:axId val="220395776"/>
      </c:barChart>
      <c:catAx>
        <c:axId val="22039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95776"/>
        <c:crosses val="autoZero"/>
        <c:auto val="1"/>
        <c:lblAlgn val="ctr"/>
        <c:lblOffset val="100"/>
        <c:noMultiLvlLbl val="0"/>
      </c:catAx>
      <c:valAx>
        <c:axId val="220395776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03942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Gjennomsnittlig antall timer per uke før/estimert, under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og ved avslutning av hverdagsrehabilitering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193044619422574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Diagrammer!$D$36</c:f>
              <c:strCache>
                <c:ptCount val="1"/>
                <c:pt idx="0">
                  <c:v>Timer per uke</c:v>
                </c:pt>
              </c:strCache>
            </c:strRef>
          </c:tx>
          <c:invertIfNegative val="0"/>
          <c:dLbls>
            <c:dLbl>
              <c:idx val="0"/>
              <c:numFmt formatCode="#\ #,#00" sourceLinked="0"/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\ #,#00" sourceLinked="0"/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Diagrammer!$A$37:$C$42</c:f>
              <c:strCache>
                <c:ptCount val="6"/>
                <c:pt idx="0">
                  <c:v>Før hverdagsrehab./skyggevedtak</c:v>
                </c:pt>
                <c:pt idx="1">
                  <c:v>Under hverdagsrehab.</c:v>
                </c:pt>
                <c:pt idx="2">
                  <c:v>Ved avslutning</c:v>
                </c:pt>
                <c:pt idx="3">
                  <c:v>3 md.etter avslutning</c:v>
                </c:pt>
                <c:pt idx="4">
                  <c:v>6 md.etter avslutning</c:v>
                </c:pt>
                <c:pt idx="5">
                  <c:v>12 md.etter avslutning</c:v>
                </c:pt>
              </c:strCache>
            </c:strRef>
          </c:cat>
          <c:val>
            <c:numRef>
              <c:f>Diagrammer!$D$37:$D$42</c:f>
              <c:numCache>
                <c:formatCode>0.0</c:formatCode>
                <c:ptCount val="6"/>
                <c:pt idx="0">
                  <c:v>0.8</c:v>
                </c:pt>
                <c:pt idx="1">
                  <c:v>0</c:v>
                </c:pt>
                <c:pt idx="2">
                  <c:v>0.64</c:v>
                </c:pt>
                <c:pt idx="3">
                  <c:v>0.64</c:v>
                </c:pt>
                <c:pt idx="4">
                  <c:v>0.56000000000000005</c:v>
                </c:pt>
                <c:pt idx="5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26656"/>
        <c:axId val="221128192"/>
      </c:barChart>
      <c:catAx>
        <c:axId val="221126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1128192"/>
        <c:crosses val="autoZero"/>
        <c:auto val="1"/>
        <c:lblAlgn val="ctr"/>
        <c:lblOffset val="100"/>
        <c:noMultiLvlLbl val="0"/>
      </c:catAx>
      <c:valAx>
        <c:axId val="221128192"/>
        <c:scaling>
          <c:orientation val="minMax"/>
          <c:max val="2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11266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/>
              <a:t>Antall uker til rehab.innsatsen er "inntjent"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394606812938415E-2"/>
          <c:y val="0.11946777486147565"/>
          <c:w val="0.91576316305657524"/>
          <c:h val="0.77405074365704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Sammenstilling!$T$8</c:f>
              <c:strCache>
                <c:ptCount val="1"/>
                <c:pt idx="0">
                  <c:v>Antall uker før rehab. innsatsen er "inntjent"</c:v>
                </c:pt>
              </c:strCache>
            </c:strRef>
          </c:tx>
          <c:invertIfNegative val="0"/>
          <c:val>
            <c:numRef>
              <c:f>Sammenstilling!$T$9:$T$58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40928"/>
        <c:axId val="222542464"/>
      </c:barChart>
      <c:catAx>
        <c:axId val="22254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2542464"/>
        <c:crosses val="autoZero"/>
        <c:auto val="1"/>
        <c:lblAlgn val="ctr"/>
        <c:lblOffset val="100"/>
        <c:noMultiLvlLbl val="0"/>
      </c:catAx>
      <c:valAx>
        <c:axId val="222542464"/>
        <c:scaling>
          <c:orientation val="minMax"/>
          <c:max val="2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254092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200">
                <a:latin typeface="Arial" panose="020B0604020202020204" pitchFamily="34" charset="0"/>
                <a:cs typeface="Arial" panose="020B0604020202020204" pitchFamily="34" charset="0"/>
              </a:rPr>
              <a:t>COPM: Gjennomsnittscore for brukere ved start, avslutning og evaluering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22089129483814524"/>
          <c:w val="0.80956011941806238"/>
          <c:h val="0.64273512685914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Diagrammer!$D$76</c:f>
              <c:strCache>
                <c:ptCount val="1"/>
                <c:pt idx="0">
                  <c:v>Score utførelse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Diagrammer!$A$77:$C$81</c:f>
              <c:strCache>
                <c:ptCount val="5"/>
                <c:pt idx="0">
                  <c:v>Ved start</c:v>
                </c:pt>
                <c:pt idx="1">
                  <c:v>Ved avslutning</c:v>
                </c:pt>
                <c:pt idx="2">
                  <c:v>3 md.etter avslutning</c:v>
                </c:pt>
                <c:pt idx="3">
                  <c:v>6 md.etter avslutning</c:v>
                </c:pt>
                <c:pt idx="4">
                  <c:v>12 md.etter avslutning</c:v>
                </c:pt>
              </c:strCache>
            </c:strRef>
          </c:cat>
          <c:val>
            <c:numRef>
              <c:f>Diagrammer!$D$77:$D$81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Diagrammer!$E$76</c:f>
              <c:strCache>
                <c:ptCount val="1"/>
                <c:pt idx="0">
                  <c:v>Score tilfredshet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Diagrammer!$A$77:$C$81</c:f>
              <c:strCache>
                <c:ptCount val="5"/>
                <c:pt idx="0">
                  <c:v>Ved start</c:v>
                </c:pt>
                <c:pt idx="1">
                  <c:v>Ved avslutning</c:v>
                </c:pt>
                <c:pt idx="2">
                  <c:v>3 md.etter avslutning</c:v>
                </c:pt>
                <c:pt idx="3">
                  <c:v>6 md.etter avslutning</c:v>
                </c:pt>
                <c:pt idx="4">
                  <c:v>12 md.etter avslutning</c:v>
                </c:pt>
              </c:strCache>
            </c:strRef>
          </c:cat>
          <c:val>
            <c:numRef>
              <c:f>Diagrammer!$E$77:$E$81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37472"/>
        <c:axId val="222939008"/>
      </c:barChart>
      <c:catAx>
        <c:axId val="22293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2939008"/>
        <c:crosses val="autoZero"/>
        <c:auto val="1"/>
        <c:lblAlgn val="ctr"/>
        <c:lblOffset val="100"/>
        <c:noMultiLvlLbl val="0"/>
      </c:catAx>
      <c:valAx>
        <c:axId val="222939008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29374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6809517367030153"/>
          <c:y val="0.25212671332750075"/>
          <c:w val="0.11523806946812062"/>
          <c:h val="0.40134806065908429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200">
                <a:latin typeface="Arial" panose="020B0604020202020204" pitchFamily="34" charset="0"/>
                <a:cs typeface="Arial" panose="020B0604020202020204" pitchFamily="34" charset="0"/>
              </a:rPr>
              <a:t>SPPB: Gjennomsnittsscore for brukere ved start, avslutning</a:t>
            </a:r>
            <a:r>
              <a:rPr lang="nb-NO" sz="1200" baseline="0">
                <a:latin typeface="Arial" panose="020B0604020202020204" pitchFamily="34" charset="0"/>
                <a:cs typeface="Arial" panose="020B0604020202020204" pitchFamily="34" charset="0"/>
              </a:rPr>
              <a:t> og evaluering</a:t>
            </a:r>
            <a:endParaRPr lang="nb-N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serie1</c:v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Diagrammer!$A$97:$A$101</c:f>
              <c:strCache>
                <c:ptCount val="5"/>
                <c:pt idx="0">
                  <c:v>Ved start</c:v>
                </c:pt>
                <c:pt idx="1">
                  <c:v>Ved avslutning</c:v>
                </c:pt>
                <c:pt idx="2">
                  <c:v>3 md.etter avslutning</c:v>
                </c:pt>
                <c:pt idx="3">
                  <c:v>6 md.etter avslutning</c:v>
                </c:pt>
                <c:pt idx="4">
                  <c:v>12 md.etter avslutning</c:v>
                </c:pt>
              </c:strCache>
            </c:strRef>
          </c:cat>
          <c:val>
            <c:numRef>
              <c:f>Diagrammer!$B$97:$B$101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74816"/>
        <c:axId val="226185216"/>
      </c:barChart>
      <c:catAx>
        <c:axId val="22547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6185216"/>
        <c:crosses val="autoZero"/>
        <c:auto val="1"/>
        <c:lblAlgn val="ctr"/>
        <c:lblOffset val="100"/>
        <c:noMultiLvlLbl val="0"/>
      </c:catAx>
      <c:valAx>
        <c:axId val="226185216"/>
        <c:scaling>
          <c:orientation val="minMax"/>
          <c:max val="12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547481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200">
                <a:latin typeface="Arial" panose="020B0604020202020204" pitchFamily="34" charset="0"/>
                <a:cs typeface="Arial" panose="020B0604020202020204" pitchFamily="34" charset="0"/>
              </a:rPr>
              <a:t>ADL: Gjennomsnittsscore for brukere ved start, avslutning</a:t>
            </a:r>
            <a:r>
              <a:rPr lang="nb-NO" sz="1200" baseline="0">
                <a:latin typeface="Arial" panose="020B0604020202020204" pitchFamily="34" charset="0"/>
                <a:cs typeface="Arial" panose="020B0604020202020204" pitchFamily="34" charset="0"/>
              </a:rPr>
              <a:t> og evaluering</a:t>
            </a:r>
            <a:endParaRPr lang="nb-N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Diagrammer!$A$117:$A$121</c:f>
              <c:strCache>
                <c:ptCount val="5"/>
                <c:pt idx="0">
                  <c:v>Ved start</c:v>
                </c:pt>
                <c:pt idx="1">
                  <c:v>Ved avslutning</c:v>
                </c:pt>
                <c:pt idx="2">
                  <c:v>3 md.etter avslutning</c:v>
                </c:pt>
                <c:pt idx="3">
                  <c:v>6 md.etter avslutning</c:v>
                </c:pt>
                <c:pt idx="4">
                  <c:v>12 md.etter avslutning</c:v>
                </c:pt>
              </c:strCache>
            </c:strRef>
          </c:cat>
          <c:val>
            <c:numRef>
              <c:f>Diagrammer!$B$117:$B$121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7984"/>
        <c:axId val="226219520"/>
      </c:barChart>
      <c:catAx>
        <c:axId val="22621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6219520"/>
        <c:crosses val="autoZero"/>
        <c:auto val="1"/>
        <c:lblAlgn val="ctr"/>
        <c:lblOffset val="100"/>
        <c:noMultiLvlLbl val="0"/>
      </c:catAx>
      <c:valAx>
        <c:axId val="226219520"/>
        <c:scaling>
          <c:orientation val="minMax"/>
          <c:max val="4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262179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14287</xdr:rowOff>
    </xdr:from>
    <xdr:to>
      <xdr:col>12</xdr:col>
      <xdr:colOff>76200</xdr:colOff>
      <xdr:row>15</xdr:row>
      <xdr:rowOff>166687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18</xdr:row>
      <xdr:rowOff>0</xdr:rowOff>
    </xdr:from>
    <xdr:to>
      <xdr:col>12</xdr:col>
      <xdr:colOff>733424</xdr:colOff>
      <xdr:row>32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36</xdr:row>
      <xdr:rowOff>52387</xdr:rowOff>
    </xdr:from>
    <xdr:to>
      <xdr:col>13</xdr:col>
      <xdr:colOff>9525</xdr:colOff>
      <xdr:row>54</xdr:row>
      <xdr:rowOff>66675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13</xdr:col>
      <xdr:colOff>19050</xdr:colOff>
      <xdr:row>71</xdr:row>
      <xdr:rowOff>76200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66675</xdr:colOff>
      <xdr:row>76</xdr:row>
      <xdr:rowOff>71437</xdr:rowOff>
    </xdr:from>
    <xdr:to>
      <xdr:col>14</xdr:col>
      <xdr:colOff>276225</xdr:colOff>
      <xdr:row>91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19050</xdr:colOff>
      <xdr:row>95</xdr:row>
      <xdr:rowOff>42861</xdr:rowOff>
    </xdr:from>
    <xdr:to>
      <xdr:col>14</xdr:col>
      <xdr:colOff>285750</xdr:colOff>
      <xdr:row>111</xdr:row>
      <xdr:rowOff>85724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</xdr:colOff>
      <xdr:row>115</xdr:row>
      <xdr:rowOff>23812</xdr:rowOff>
    </xdr:from>
    <xdr:to>
      <xdr:col>14</xdr:col>
      <xdr:colOff>276225</xdr:colOff>
      <xdr:row>131</xdr:row>
      <xdr:rowOff>57150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0.00833</cdr:x>
      <cdr:y>0.11458</cdr:y>
    </cdr:from>
    <cdr:to>
      <cdr:x>0.10833</cdr:x>
      <cdr:y>0.23611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38100" y="314324"/>
          <a:ext cx="457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800">
              <a:latin typeface="Arial" panose="020B0604020202020204" pitchFamily="34" charset="0"/>
              <a:cs typeface="Arial" panose="020B0604020202020204" pitchFamily="34" charset="0"/>
            </a:rPr>
            <a:t>Antall dager</a:t>
          </a:r>
        </a:p>
      </cdr:txBody>
    </cdr:sp>
  </cdr:relSizeAnchor>
  <cdr:relSizeAnchor xmlns:cdr="http://schemas.openxmlformats.org/drawingml/2006/chartDrawing">
    <cdr:from>
      <cdr:x>0.38194</cdr:x>
      <cdr:y>0.92014</cdr:y>
    </cdr:from>
    <cdr:to>
      <cdr:x>0.68333</cdr:x>
      <cdr:y>0.98727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1746250" y="2524125"/>
          <a:ext cx="13779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800">
              <a:latin typeface="Arial" panose="020B0604020202020204" pitchFamily="34" charset="0"/>
              <a:cs typeface="Arial" panose="020B0604020202020204" pitchFamily="34" charset="0"/>
            </a:rPr>
            <a:t>Brukere (1</a:t>
          </a:r>
          <a:r>
            <a:rPr lang="nb-NO" sz="800" baseline="0">
              <a:latin typeface="Arial" panose="020B0604020202020204" pitchFamily="34" charset="0"/>
              <a:cs typeface="Arial" panose="020B0604020202020204" pitchFamily="34" charset="0"/>
            </a:rPr>
            <a:t> til maks 50)</a:t>
          </a:r>
          <a:endParaRPr lang="nb-NO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0.33689</cdr:x>
      <cdr:y>0.91435</cdr:y>
    </cdr:from>
    <cdr:to>
      <cdr:x>0.6356</cdr:x>
      <cdr:y>0.98148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803400" y="2508250"/>
          <a:ext cx="1598996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800">
              <a:latin typeface="Arial" panose="020B0604020202020204" pitchFamily="34" charset="0"/>
              <a:cs typeface="Arial" panose="020B0604020202020204" pitchFamily="34" charset="0"/>
            </a:rPr>
            <a:t>Brukere (1</a:t>
          </a:r>
          <a:r>
            <a:rPr lang="nb-NO" sz="800" baseline="0">
              <a:latin typeface="Arial" panose="020B0604020202020204" pitchFamily="34" charset="0"/>
              <a:cs typeface="Arial" panose="020B0604020202020204" pitchFamily="34" charset="0"/>
            </a:rPr>
            <a:t> til maks 50)</a:t>
          </a:r>
          <a:endParaRPr lang="nb-NO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2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11.42578125" style="1"/>
    <col min="2" max="2" width="10.28515625" style="1" customWidth="1"/>
    <col min="3" max="5" width="9.28515625" style="1" customWidth="1"/>
    <col min="6" max="6" width="11.140625" style="1" customWidth="1"/>
    <col min="7" max="25" width="11.42578125" style="1"/>
    <col min="26" max="26" width="12.140625" style="1" customWidth="1"/>
    <col min="31" max="32" width="12.140625" customWidth="1"/>
    <col min="33" max="34" width="12.42578125" customWidth="1"/>
    <col min="35" max="35" width="8.7109375" customWidth="1"/>
    <col min="36" max="36" width="10.140625" customWidth="1"/>
    <col min="37" max="37" width="9.42578125" customWidth="1"/>
    <col min="38" max="38" width="9.5703125" customWidth="1"/>
    <col min="39" max="39" width="10.42578125" customWidth="1"/>
    <col min="40" max="41" width="9.28515625" customWidth="1"/>
    <col min="42" max="42" width="10.140625" customWidth="1"/>
    <col min="43" max="43" width="10.28515625" customWidth="1"/>
    <col min="44" max="44" width="9.7109375" customWidth="1"/>
    <col min="45" max="45" width="10.5703125" customWidth="1"/>
    <col min="46" max="46" width="9.28515625" customWidth="1"/>
    <col min="47" max="47" width="6.85546875" customWidth="1"/>
    <col min="48" max="48" width="10.42578125" customWidth="1"/>
    <col min="49" max="49" width="9" customWidth="1"/>
    <col min="50" max="50" width="7.42578125" customWidth="1"/>
    <col min="51" max="51" width="10.140625" customWidth="1"/>
    <col min="52" max="52" width="9.140625" customWidth="1"/>
    <col min="53" max="53" width="10.5703125" customWidth="1"/>
    <col min="54" max="54" width="9.7109375" customWidth="1"/>
    <col min="55" max="56" width="8.5703125" customWidth="1"/>
    <col min="57" max="57" width="10.7109375" customWidth="1"/>
    <col min="58" max="58" width="8.7109375" customWidth="1"/>
    <col min="59" max="59" width="9" customWidth="1"/>
    <col min="60" max="60" width="9.28515625" customWidth="1"/>
    <col min="61" max="61" width="9.140625" customWidth="1"/>
    <col min="62" max="62" width="8.5703125" customWidth="1"/>
    <col min="63" max="63" width="9.140625" customWidth="1"/>
  </cols>
  <sheetData>
    <row r="1" spans="1:75" s="1" customFormat="1" ht="21" customHeight="1" x14ac:dyDescent="0.2">
      <c r="A1" s="229" t="s">
        <v>161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 t="s">
        <v>163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75" s="1" customFormat="1" ht="21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75" s="1" customFormat="1" ht="21" customHeight="1" x14ac:dyDescent="0.2">
      <c r="A3" s="233" t="s">
        <v>202</v>
      </c>
      <c r="B3" s="233"/>
      <c r="C3" s="233"/>
      <c r="D3" s="233"/>
      <c r="E3" s="233"/>
      <c r="F3" s="233"/>
      <c r="G3" s="136" t="s">
        <v>26</v>
      </c>
      <c r="H3" s="135" t="s">
        <v>203</v>
      </c>
      <c r="J3" s="117"/>
      <c r="K3" s="117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75" s="1" customFormat="1" ht="21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75" s="43" customFormat="1" ht="10.5" customHeight="1" x14ac:dyDescent="0.25">
      <c r="A5" s="44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75" s="122" customFormat="1" ht="21.75" customHeight="1" x14ac:dyDescent="0.2">
      <c r="A6" s="6"/>
      <c r="B6" s="234" t="s">
        <v>139</v>
      </c>
      <c r="C6" s="235"/>
      <c r="D6" s="235"/>
      <c r="E6" s="236"/>
      <c r="F6" s="215" t="s">
        <v>144</v>
      </c>
      <c r="G6" s="216"/>
      <c r="H6" s="217"/>
      <c r="I6" s="215" t="s">
        <v>145</v>
      </c>
      <c r="J6" s="216"/>
      <c r="K6" s="216"/>
      <c r="L6" s="216"/>
      <c r="M6" s="216"/>
      <c r="N6" s="217"/>
      <c r="O6" s="240" t="s">
        <v>210</v>
      </c>
      <c r="P6" s="241"/>
      <c r="Q6" s="241"/>
      <c r="R6" s="241"/>
      <c r="S6" s="241"/>
      <c r="T6" s="242"/>
      <c r="U6" s="240" t="s">
        <v>214</v>
      </c>
      <c r="V6" s="241"/>
      <c r="W6" s="241"/>
      <c r="X6" s="241"/>
      <c r="Y6" s="241"/>
      <c r="Z6" s="242"/>
      <c r="AA6" s="215" t="s">
        <v>148</v>
      </c>
      <c r="AB6" s="216"/>
      <c r="AC6" s="216"/>
      <c r="AD6" s="216"/>
      <c r="AE6" s="216"/>
      <c r="AF6" s="216"/>
      <c r="AG6" s="216"/>
      <c r="AH6" s="216"/>
      <c r="AI6" s="216"/>
      <c r="AJ6" s="217"/>
      <c r="AK6" s="215" t="s">
        <v>149</v>
      </c>
      <c r="AL6" s="216"/>
      <c r="AM6" s="216"/>
      <c r="AN6" s="216"/>
      <c r="AO6" s="217"/>
      <c r="AP6" s="215" t="s">
        <v>151</v>
      </c>
      <c r="AQ6" s="216"/>
      <c r="AR6" s="216"/>
      <c r="AS6" s="216"/>
      <c r="AT6" s="217"/>
      <c r="AU6" s="215" t="s">
        <v>102</v>
      </c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7"/>
      <c r="BM6" s="215" t="s">
        <v>156</v>
      </c>
      <c r="BN6" s="216"/>
      <c r="BO6" s="216"/>
      <c r="BP6" s="216"/>
      <c r="BQ6" s="216"/>
      <c r="BR6" s="216"/>
      <c r="BS6" s="216"/>
      <c r="BT6" s="216"/>
      <c r="BU6" s="216"/>
      <c r="BV6" s="216"/>
      <c r="BW6" s="217"/>
    </row>
    <row r="7" spans="1:75" s="122" customFormat="1" ht="34.5" customHeight="1" x14ac:dyDescent="0.2">
      <c r="A7" s="4"/>
      <c r="B7" s="237"/>
      <c r="C7" s="238"/>
      <c r="D7" s="238"/>
      <c r="E7" s="239"/>
      <c r="F7" s="221" t="s">
        <v>158</v>
      </c>
      <c r="G7" s="231" t="s">
        <v>159</v>
      </c>
      <c r="H7" s="187"/>
      <c r="I7" s="143"/>
      <c r="J7" s="144"/>
      <c r="K7" s="144"/>
      <c r="L7" s="144"/>
      <c r="M7" s="144"/>
      <c r="N7" s="145"/>
      <c r="O7" s="143"/>
      <c r="P7" s="144"/>
      <c r="Q7" s="144"/>
      <c r="R7" s="144"/>
      <c r="S7" s="144"/>
      <c r="T7" s="145"/>
      <c r="U7" s="146"/>
      <c r="V7" s="147"/>
      <c r="W7" s="147"/>
      <c r="X7" s="147"/>
      <c r="Y7" s="147"/>
      <c r="Z7" s="148"/>
      <c r="AA7" s="218" t="s">
        <v>147</v>
      </c>
      <c r="AB7" s="219"/>
      <c r="AC7" s="223" t="s">
        <v>146</v>
      </c>
      <c r="AD7" s="223"/>
      <c r="AE7" s="225" t="s">
        <v>247</v>
      </c>
      <c r="AF7" s="225"/>
      <c r="AG7" s="225" t="s">
        <v>248</v>
      </c>
      <c r="AH7" s="225"/>
      <c r="AI7" s="225" t="s">
        <v>249</v>
      </c>
      <c r="AJ7" s="227"/>
      <c r="AK7" s="221" t="s">
        <v>150</v>
      </c>
      <c r="AL7" s="223" t="s">
        <v>216</v>
      </c>
      <c r="AM7" s="225" t="s">
        <v>247</v>
      </c>
      <c r="AN7" s="225" t="s">
        <v>248</v>
      </c>
      <c r="AO7" s="227" t="s">
        <v>249</v>
      </c>
      <c r="AP7" s="221" t="s">
        <v>152</v>
      </c>
      <c r="AQ7" s="223" t="s">
        <v>153</v>
      </c>
      <c r="AR7" s="225" t="s">
        <v>250</v>
      </c>
      <c r="AS7" s="225" t="s">
        <v>251</v>
      </c>
      <c r="AT7" s="227" t="s">
        <v>252</v>
      </c>
      <c r="AU7" s="218" t="s">
        <v>95</v>
      </c>
      <c r="AV7" s="219"/>
      <c r="AW7" s="219"/>
      <c r="AX7" s="219" t="s">
        <v>103</v>
      </c>
      <c r="AY7" s="219"/>
      <c r="AZ7" s="219"/>
      <c r="BA7" s="219" t="s">
        <v>97</v>
      </c>
      <c r="BB7" s="219"/>
      <c r="BC7" s="219"/>
      <c r="BD7" s="219" t="s">
        <v>98</v>
      </c>
      <c r="BE7" s="219"/>
      <c r="BF7" s="219"/>
      <c r="BG7" s="219" t="s">
        <v>99</v>
      </c>
      <c r="BH7" s="219"/>
      <c r="BI7" s="219"/>
      <c r="BJ7" s="219" t="s">
        <v>104</v>
      </c>
      <c r="BK7" s="219"/>
      <c r="BL7" s="220"/>
      <c r="BM7" s="218" t="s">
        <v>154</v>
      </c>
      <c r="BN7" s="219"/>
      <c r="BO7" s="219"/>
      <c r="BP7" s="219"/>
      <c r="BQ7" s="219" t="s">
        <v>155</v>
      </c>
      <c r="BR7" s="219"/>
      <c r="BS7" s="219"/>
      <c r="BT7" s="219"/>
      <c r="BU7" s="219" t="s">
        <v>157</v>
      </c>
      <c r="BV7" s="219"/>
      <c r="BW7" s="220"/>
    </row>
    <row r="8" spans="1:75" s="125" customFormat="1" ht="68.25" customHeight="1" x14ac:dyDescent="0.25">
      <c r="A8" s="192"/>
      <c r="B8" s="189" t="s">
        <v>80</v>
      </c>
      <c r="C8" s="190" t="s">
        <v>81</v>
      </c>
      <c r="D8" s="190" t="s">
        <v>82</v>
      </c>
      <c r="E8" s="191" t="s">
        <v>204</v>
      </c>
      <c r="F8" s="222"/>
      <c r="G8" s="232"/>
      <c r="H8" s="186" t="s">
        <v>138</v>
      </c>
      <c r="I8" s="181" t="s">
        <v>137</v>
      </c>
      <c r="J8" s="183" t="s">
        <v>33</v>
      </c>
      <c r="K8" s="183" t="s">
        <v>76</v>
      </c>
      <c r="L8" s="182" t="s">
        <v>241</v>
      </c>
      <c r="M8" s="182" t="s">
        <v>242</v>
      </c>
      <c r="N8" s="184" t="s">
        <v>243</v>
      </c>
      <c r="O8" s="188" t="s">
        <v>211</v>
      </c>
      <c r="P8" s="182" t="s">
        <v>212</v>
      </c>
      <c r="Q8" s="182" t="s">
        <v>244</v>
      </c>
      <c r="R8" s="182" t="s">
        <v>245</v>
      </c>
      <c r="S8" s="182" t="s">
        <v>246</v>
      </c>
      <c r="T8" s="184" t="s">
        <v>213</v>
      </c>
      <c r="U8" s="188" t="s">
        <v>215</v>
      </c>
      <c r="V8" s="182" t="s">
        <v>33</v>
      </c>
      <c r="W8" s="182" t="s">
        <v>76</v>
      </c>
      <c r="X8" s="182" t="s">
        <v>241</v>
      </c>
      <c r="Y8" s="182" t="s">
        <v>242</v>
      </c>
      <c r="Z8" s="184" t="s">
        <v>243</v>
      </c>
      <c r="AA8" s="181" t="s">
        <v>140</v>
      </c>
      <c r="AB8" s="183" t="s">
        <v>141</v>
      </c>
      <c r="AC8" s="183" t="s">
        <v>142</v>
      </c>
      <c r="AD8" s="183" t="s">
        <v>143</v>
      </c>
      <c r="AE8" s="183" t="s">
        <v>142</v>
      </c>
      <c r="AF8" s="183" t="s">
        <v>143</v>
      </c>
      <c r="AG8" s="183" t="s">
        <v>142</v>
      </c>
      <c r="AH8" s="183" t="s">
        <v>143</v>
      </c>
      <c r="AI8" s="183" t="s">
        <v>142</v>
      </c>
      <c r="AJ8" s="186" t="s">
        <v>143</v>
      </c>
      <c r="AK8" s="222"/>
      <c r="AL8" s="224"/>
      <c r="AM8" s="226"/>
      <c r="AN8" s="226"/>
      <c r="AO8" s="228"/>
      <c r="AP8" s="222"/>
      <c r="AQ8" s="224"/>
      <c r="AR8" s="226"/>
      <c r="AS8" s="226"/>
      <c r="AT8" s="228"/>
      <c r="AU8" s="181" t="s">
        <v>77</v>
      </c>
      <c r="AV8" s="183" t="s">
        <v>76</v>
      </c>
      <c r="AW8" s="182" t="s">
        <v>160</v>
      </c>
      <c r="AX8" s="183" t="s">
        <v>77</v>
      </c>
      <c r="AY8" s="183" t="s">
        <v>76</v>
      </c>
      <c r="AZ8" s="182" t="s">
        <v>160</v>
      </c>
      <c r="BA8" s="183" t="s">
        <v>77</v>
      </c>
      <c r="BB8" s="183" t="s">
        <v>76</v>
      </c>
      <c r="BC8" s="182" t="s">
        <v>160</v>
      </c>
      <c r="BD8" s="183" t="s">
        <v>77</v>
      </c>
      <c r="BE8" s="183" t="s">
        <v>76</v>
      </c>
      <c r="BF8" s="182" t="s">
        <v>160</v>
      </c>
      <c r="BG8" s="183" t="s">
        <v>77</v>
      </c>
      <c r="BH8" s="183" t="s">
        <v>76</v>
      </c>
      <c r="BI8" s="182" t="s">
        <v>160</v>
      </c>
      <c r="BJ8" s="183" t="s">
        <v>77</v>
      </c>
      <c r="BK8" s="183" t="s">
        <v>76</v>
      </c>
      <c r="BL8" s="184" t="s">
        <v>160</v>
      </c>
      <c r="BM8" s="181" t="s">
        <v>76</v>
      </c>
      <c r="BN8" s="182" t="s">
        <v>241</v>
      </c>
      <c r="BO8" s="182" t="s">
        <v>242</v>
      </c>
      <c r="BP8" s="182" t="s">
        <v>243</v>
      </c>
      <c r="BQ8" s="183" t="s">
        <v>76</v>
      </c>
      <c r="BR8" s="182" t="s">
        <v>241</v>
      </c>
      <c r="BS8" s="182" t="s">
        <v>242</v>
      </c>
      <c r="BT8" s="182" t="s">
        <v>243</v>
      </c>
      <c r="BU8" s="182" t="s">
        <v>241</v>
      </c>
      <c r="BV8" s="182" t="s">
        <v>242</v>
      </c>
      <c r="BW8" s="184" t="s">
        <v>243</v>
      </c>
    </row>
    <row r="9" spans="1:75" s="122" customFormat="1" ht="12.75" customHeight="1" x14ac:dyDescent="0.2">
      <c r="A9" s="4" t="s">
        <v>0</v>
      </c>
      <c r="B9" s="62">
        <f>IF('br1'!$F$6=1,1,0)</f>
        <v>0</v>
      </c>
      <c r="C9" s="45">
        <f>IF('br1'!$F$7=1,1,0)</f>
        <v>0</v>
      </c>
      <c r="D9" s="45">
        <f>IF('br1'!$F$8=1,1,0)</f>
        <v>0</v>
      </c>
      <c r="E9" s="150">
        <f>IF('br1'!$F$9=1,1,0)</f>
        <v>0</v>
      </c>
      <c r="F9" s="159">
        <f>IF('br1'!$G$11-'br1'!$G$10&gt;0,1,0)</f>
        <v>0</v>
      </c>
      <c r="G9" s="111">
        <f>'br1'!$G$11-'br1'!$G$10</f>
        <v>0</v>
      </c>
      <c r="H9" s="160" t="e">
        <f>G9/7*'br1'!$D$28</f>
        <v>#DIV/0!</v>
      </c>
      <c r="I9" s="163">
        <f>'br1'!$C$28</f>
        <v>20</v>
      </c>
      <c r="J9" s="126" t="e">
        <f>'br1'!$D$28</f>
        <v>#DIV/0!</v>
      </c>
      <c r="K9" s="126">
        <f>'br1'!$E$28</f>
        <v>20</v>
      </c>
      <c r="L9" s="126">
        <f>'br1'!$F$28</f>
        <v>20</v>
      </c>
      <c r="M9" s="126">
        <f>'br1'!$G$28</f>
        <v>16</v>
      </c>
      <c r="N9" s="164">
        <f>'br1'!$H$28</f>
        <v>16</v>
      </c>
      <c r="O9" s="169" t="e">
        <f>I9-J9</f>
        <v>#DIV/0!</v>
      </c>
      <c r="P9" s="149">
        <f>I9-K9</f>
        <v>0</v>
      </c>
      <c r="Q9" s="149">
        <f>K9-L9</f>
        <v>0</v>
      </c>
      <c r="R9" s="149">
        <f>K9-M9</f>
        <v>4</v>
      </c>
      <c r="S9" s="149">
        <f>K9-N9</f>
        <v>4</v>
      </c>
      <c r="T9" s="170" t="e">
        <f>H9/(I9-K9)</f>
        <v>#DIV/0!</v>
      </c>
      <c r="U9" s="169" t="e">
        <f>I9*$G$3</f>
        <v>#VALUE!</v>
      </c>
      <c r="V9" s="149" t="e">
        <f t="shared" ref="V9:Y9" si="0">J9*$G$3</f>
        <v>#DIV/0!</v>
      </c>
      <c r="W9" s="149" t="e">
        <f t="shared" si="0"/>
        <v>#VALUE!</v>
      </c>
      <c r="X9" s="149" t="e">
        <f t="shared" si="0"/>
        <v>#VALUE!</v>
      </c>
      <c r="Y9" s="149" t="e">
        <f t="shared" si="0"/>
        <v>#VALUE!</v>
      </c>
      <c r="Z9" s="170" t="e">
        <f>N9*$G$3</f>
        <v>#VALUE!</v>
      </c>
      <c r="AA9" s="163" t="e">
        <f>'br1'!$C$57</f>
        <v>#DIV/0!</v>
      </c>
      <c r="AB9" s="126" t="e">
        <f>'br1'!$C$58</f>
        <v>#DIV/0!</v>
      </c>
      <c r="AC9" s="126" t="e">
        <f>'br1'!$E$57-'br1'!$C$57</f>
        <v>#DIV/0!</v>
      </c>
      <c r="AD9" s="126" t="e">
        <f>'br1'!$E$58-'br1'!$C$58</f>
        <v>#DIV/0!</v>
      </c>
      <c r="AE9" s="112" t="e">
        <f>'br1'!$F$57</f>
        <v>#DIV/0!</v>
      </c>
      <c r="AF9" s="112" t="e">
        <f>'br1'!$F$58</f>
        <v>#DIV/0!</v>
      </c>
      <c r="AG9" s="112" t="e">
        <f>'br1'!$G$57</f>
        <v>#DIV/0!</v>
      </c>
      <c r="AH9" s="112" t="e">
        <f>'br1'!$G$58</f>
        <v>#DIV/0!</v>
      </c>
      <c r="AI9" s="112" t="e">
        <f>'br1'!$H$57</f>
        <v>#DIV/0!</v>
      </c>
      <c r="AJ9" s="166" t="e">
        <f>'br1'!$H$58</f>
        <v>#DIV/0!</v>
      </c>
      <c r="AK9" s="173">
        <f>'br1'!$C$64</f>
        <v>0</v>
      </c>
      <c r="AL9" s="127">
        <f>'br1'!$E$64-'br1'!$C$64</f>
        <v>0</v>
      </c>
      <c r="AM9" s="127">
        <f>'br1'!$F$64</f>
        <v>0</v>
      </c>
      <c r="AN9" s="127">
        <f>'br1'!$G$64</f>
        <v>0</v>
      </c>
      <c r="AO9" s="174">
        <f>'br1'!$H$64</f>
        <v>0</v>
      </c>
      <c r="AP9" s="177">
        <f>'br1'!$C$82</f>
        <v>0</v>
      </c>
      <c r="AQ9" s="178">
        <f>'br1'!$E$82-'br1'!$C$82</f>
        <v>0</v>
      </c>
      <c r="AR9" s="179">
        <f>'br1'!$F$82</f>
        <v>0</v>
      </c>
      <c r="AS9" s="179">
        <f>'br1'!$G$82</f>
        <v>0</v>
      </c>
      <c r="AT9" s="180">
        <f>'br1'!$H$82</f>
        <v>0</v>
      </c>
      <c r="AU9" s="62">
        <f>'br1'!$C$88</f>
        <v>0</v>
      </c>
      <c r="AV9" s="45">
        <f>'br1'!$E$88</f>
        <v>0</v>
      </c>
      <c r="AW9" s="45">
        <f>'br1'!$F$88</f>
        <v>0</v>
      </c>
      <c r="AX9" s="45">
        <f>'br1'!$C$89</f>
        <v>0</v>
      </c>
      <c r="AY9" s="45">
        <f>'br1'!$E$89</f>
        <v>0</v>
      </c>
      <c r="AZ9" s="45">
        <f>'br1'!$F$89</f>
        <v>0</v>
      </c>
      <c r="BA9" s="45">
        <f>'br1'!$C$90</f>
        <v>0</v>
      </c>
      <c r="BB9" s="45">
        <f>'br1'!$E$90</f>
        <v>0</v>
      </c>
      <c r="BC9" s="45">
        <f>'br1'!$F$90</f>
        <v>0</v>
      </c>
      <c r="BD9" s="45">
        <f>'br1'!$C$91</f>
        <v>0</v>
      </c>
      <c r="BE9" s="45">
        <f>'br1'!$E$91</f>
        <v>0</v>
      </c>
      <c r="BF9" s="45">
        <f>'br1'!$F$91</f>
        <v>0</v>
      </c>
      <c r="BG9" s="45">
        <f>'br1'!$C$92</f>
        <v>0</v>
      </c>
      <c r="BH9" s="45">
        <f>'br1'!$E$92</f>
        <v>0</v>
      </c>
      <c r="BI9" s="45">
        <f>'br1'!$F$92</f>
        <v>0</v>
      </c>
      <c r="BJ9" s="45">
        <f>'br1'!$C$93</f>
        <v>0</v>
      </c>
      <c r="BK9" s="45">
        <f>'br1'!$E$93</f>
        <v>0</v>
      </c>
      <c r="BL9" s="150">
        <f>'br1'!$F$93</f>
        <v>0</v>
      </c>
      <c r="BM9" s="138">
        <f>'br1'!$E$96</f>
        <v>0</v>
      </c>
      <c r="BN9" s="139">
        <f>'br1'!$F$96</f>
        <v>0</v>
      </c>
      <c r="BO9" s="139">
        <f>'br1'!$G$96</f>
        <v>0</v>
      </c>
      <c r="BP9" s="139">
        <f>'br1'!$H$96</f>
        <v>0</v>
      </c>
      <c r="BQ9" s="185">
        <f>'br1'!$E$97</f>
        <v>0</v>
      </c>
      <c r="BR9" s="185">
        <f>'br1'!$F$97</f>
        <v>0</v>
      </c>
      <c r="BS9" s="185">
        <f>'br1'!$G$97</f>
        <v>0</v>
      </c>
      <c r="BT9" s="185">
        <f>'br1'!$H$97</f>
        <v>0</v>
      </c>
      <c r="BU9" s="139">
        <f>'br1'!$F$98</f>
        <v>0</v>
      </c>
      <c r="BV9" s="139">
        <f>'br1'!$G$98</f>
        <v>0</v>
      </c>
      <c r="BW9" s="140">
        <f>'br1'!$H$98</f>
        <v>0</v>
      </c>
    </row>
    <row r="10" spans="1:75" s="122" customFormat="1" ht="12.75" customHeight="1" x14ac:dyDescent="0.2">
      <c r="A10" s="4" t="s">
        <v>52</v>
      </c>
      <c r="B10" s="157">
        <f>IF('br2'!$F$6=1,1,0)</f>
        <v>0</v>
      </c>
      <c r="C10" s="110">
        <f>IF('br2'!$F$7=1,1,0)</f>
        <v>0</v>
      </c>
      <c r="D10" s="110">
        <f>IF('br2'!$F$8=1,1,0)</f>
        <v>0</v>
      </c>
      <c r="E10" s="150">
        <f>IF('br2'!$F$9=1,1,0)</f>
        <v>0</v>
      </c>
      <c r="F10" s="159">
        <f>IF('br2'!$G$11-'br2'!$G$10&gt;0,1,0)</f>
        <v>0</v>
      </c>
      <c r="G10" s="111">
        <f>'br2'!$G$11-'br2'!$G$10</f>
        <v>0</v>
      </c>
      <c r="H10" s="160" t="e">
        <f>G10/7*'br2'!$D$28</f>
        <v>#DIV/0!</v>
      </c>
      <c r="I10" s="165">
        <f>'br2'!$C$28</f>
        <v>20</v>
      </c>
      <c r="J10" s="112" t="e">
        <f>'br2'!$D$28</f>
        <v>#DIV/0!</v>
      </c>
      <c r="K10" s="112">
        <f>'br2'!$E$28</f>
        <v>12</v>
      </c>
      <c r="L10" s="112">
        <f>'br2'!$F$28</f>
        <v>12</v>
      </c>
      <c r="M10" s="112">
        <f>'br2'!$G$28</f>
        <v>12</v>
      </c>
      <c r="N10" s="166">
        <f>'br2'!$H$28</f>
        <v>12</v>
      </c>
      <c r="O10" s="169" t="e">
        <f t="shared" ref="O10:O58" si="1">I10-J10</f>
        <v>#DIV/0!</v>
      </c>
      <c r="P10" s="149">
        <f t="shared" ref="P10:P58" si="2">I10-K10</f>
        <v>8</v>
      </c>
      <c r="Q10" s="149">
        <f t="shared" ref="Q10:Q58" si="3">K10-L10</f>
        <v>0</v>
      </c>
      <c r="R10" s="149">
        <f t="shared" ref="R10:R58" si="4">K10-M10</f>
        <v>0</v>
      </c>
      <c r="S10" s="149">
        <f t="shared" ref="S10:S58" si="5">K10-N10</f>
        <v>0</v>
      </c>
      <c r="T10" s="170" t="e">
        <f t="shared" ref="T10:T58" si="6">H10/(I10-K10)</f>
        <v>#DIV/0!</v>
      </c>
      <c r="U10" s="169" t="e">
        <f t="shared" ref="U10:U58" si="7">I10*$G$3</f>
        <v>#VALUE!</v>
      </c>
      <c r="V10" s="149" t="e">
        <f t="shared" ref="V10:V58" si="8">J10*$G$3</f>
        <v>#DIV/0!</v>
      </c>
      <c r="W10" s="149" t="e">
        <f t="shared" ref="W10:W58" si="9">K10*$G$3</f>
        <v>#VALUE!</v>
      </c>
      <c r="X10" s="149" t="e">
        <f t="shared" ref="X10:X58" si="10">L10*$G$3</f>
        <v>#VALUE!</v>
      </c>
      <c r="Y10" s="149" t="e">
        <f t="shared" ref="Y10:Y58" si="11">M10*$G$3</f>
        <v>#VALUE!</v>
      </c>
      <c r="Z10" s="170" t="e">
        <f t="shared" ref="Z10:Z58" si="12">N10*$G$3</f>
        <v>#VALUE!</v>
      </c>
      <c r="AA10" s="165">
        <f>'br2'!$C$57</f>
        <v>5</v>
      </c>
      <c r="AB10" s="112">
        <f>'br2'!$C$58</f>
        <v>5</v>
      </c>
      <c r="AC10" s="112">
        <f>'br2'!$E$57-'br2'!$C$57</f>
        <v>-0.20000000000000018</v>
      </c>
      <c r="AD10" s="112">
        <f>'br2'!$E$58-'br2'!$C$58</f>
        <v>0</v>
      </c>
      <c r="AE10" s="112">
        <f>'br2'!$F$57</f>
        <v>3</v>
      </c>
      <c r="AF10" s="112">
        <f>'br2'!$F$58</f>
        <v>4</v>
      </c>
      <c r="AG10" s="112">
        <f>'br2'!$G$57</f>
        <v>5</v>
      </c>
      <c r="AH10" s="112">
        <f>'br2'!$G$58</f>
        <v>5</v>
      </c>
      <c r="AI10" s="112">
        <f>'br2'!$H$57</f>
        <v>5</v>
      </c>
      <c r="AJ10" s="166">
        <f>'br2'!$H$58</f>
        <v>5</v>
      </c>
      <c r="AK10" s="175">
        <f>'br2'!$C$64</f>
        <v>0</v>
      </c>
      <c r="AL10" s="111">
        <f>'br2'!$E$64-'br2'!$C$64</f>
        <v>0</v>
      </c>
      <c r="AM10" s="111">
        <f>'br2'!$F$64</f>
        <v>0</v>
      </c>
      <c r="AN10" s="111">
        <f>'br2'!$G$64</f>
        <v>0</v>
      </c>
      <c r="AO10" s="160">
        <f>'br2'!$H$64</f>
        <v>0</v>
      </c>
      <c r="AP10" s="165">
        <f>'br2'!$C$82</f>
        <v>0</v>
      </c>
      <c r="AQ10" s="112">
        <f>'br2'!$E$82-'br2'!$C$82</f>
        <v>0</v>
      </c>
      <c r="AR10" s="112">
        <f>'br2'!$F$82</f>
        <v>0</v>
      </c>
      <c r="AS10" s="112">
        <f>'br2'!$G$82</f>
        <v>0</v>
      </c>
      <c r="AT10" s="166">
        <f>'br2'!$H$82</f>
        <v>0</v>
      </c>
      <c r="AU10" s="62">
        <f>'br2'!$C$88</f>
        <v>0</v>
      </c>
      <c r="AV10" s="45">
        <f>'br2'!$E$88</f>
        <v>0</v>
      </c>
      <c r="AW10" s="45">
        <f>'br2'!$F$88</f>
        <v>0</v>
      </c>
      <c r="AX10" s="45">
        <f>'br2'!$C$89</f>
        <v>0</v>
      </c>
      <c r="AY10" s="45">
        <f>'br2'!$E$89</f>
        <v>0</v>
      </c>
      <c r="AZ10" s="45">
        <f>'br2'!$F$89</f>
        <v>0</v>
      </c>
      <c r="BA10" s="45">
        <f>'br2'!$C$90</f>
        <v>0</v>
      </c>
      <c r="BB10" s="45">
        <f>'br2'!$E$90</f>
        <v>0</v>
      </c>
      <c r="BC10" s="45">
        <f>'br2'!$F$90</f>
        <v>0</v>
      </c>
      <c r="BD10" s="45">
        <f>'br2'!$C$91</f>
        <v>0</v>
      </c>
      <c r="BE10" s="45">
        <f>'br2'!$E$91</f>
        <v>0</v>
      </c>
      <c r="BF10" s="45">
        <f>'br2'!$F$91</f>
        <v>0</v>
      </c>
      <c r="BG10" s="45">
        <f>'br2'!$C$92</f>
        <v>0</v>
      </c>
      <c r="BH10" s="45">
        <f>'br2'!$E$92</f>
        <v>0</v>
      </c>
      <c r="BI10" s="45">
        <f>'br2'!$F$92</f>
        <v>0</v>
      </c>
      <c r="BJ10" s="45">
        <f>'br2'!$C$93</f>
        <v>0</v>
      </c>
      <c r="BK10" s="45">
        <f>'br2'!$E$93</f>
        <v>0</v>
      </c>
      <c r="BL10" s="150">
        <f>'br2'!$F$93</f>
        <v>0</v>
      </c>
      <c r="BM10" s="62">
        <f>'br2'!$E$96</f>
        <v>0</v>
      </c>
      <c r="BN10" s="45">
        <f>'br2'!$F$96</f>
        <v>0</v>
      </c>
      <c r="BO10" s="45">
        <f>'br2'!$G$96</f>
        <v>0</v>
      </c>
      <c r="BP10" s="45">
        <f>'br2'!$H$96</f>
        <v>0</v>
      </c>
      <c r="BQ10" s="137">
        <f>'br2'!$E$97</f>
        <v>0</v>
      </c>
      <c r="BR10" s="137">
        <f>'br2'!$F$97</f>
        <v>0</v>
      </c>
      <c r="BS10" s="137">
        <f>'br2'!$G$97</f>
        <v>0</v>
      </c>
      <c r="BT10" s="137">
        <f>'br2'!$H$97</f>
        <v>0</v>
      </c>
      <c r="BU10" s="45">
        <f>'br2'!$F$98</f>
        <v>0</v>
      </c>
      <c r="BV10" s="45">
        <f>'br2'!$G$98</f>
        <v>0</v>
      </c>
      <c r="BW10" s="150">
        <f>'br2'!$H$98</f>
        <v>0</v>
      </c>
    </row>
    <row r="11" spans="1:75" s="122" customFormat="1" ht="12.75" customHeight="1" x14ac:dyDescent="0.2">
      <c r="A11" s="4" t="s">
        <v>53</v>
      </c>
      <c r="B11" s="157">
        <f>IF('br3'!$F$6=1,1,0)</f>
        <v>0</v>
      </c>
      <c r="C11" s="110">
        <f>IF('br3'!$F$7=1,1,0)</f>
        <v>0</v>
      </c>
      <c r="D11" s="110">
        <f>IF('br3'!$F$8=1,1,0)</f>
        <v>0</v>
      </c>
      <c r="E11" s="150">
        <f>IF('br3'!$F$9=1,1,0)</f>
        <v>0</v>
      </c>
      <c r="F11" s="159">
        <f>IF('br3'!$G$11-'br3'!$G$10&gt;0,1,0)</f>
        <v>0</v>
      </c>
      <c r="G11" s="111">
        <f>'br3'!$G$11-'br3'!$G$10</f>
        <v>0</v>
      </c>
      <c r="H11" s="160" t="e">
        <f>G11/7*'br3'!$D$28</f>
        <v>#DIV/0!</v>
      </c>
      <c r="I11" s="165">
        <f>'br3'!$C$28</f>
        <v>0</v>
      </c>
      <c r="J11" s="112" t="e">
        <f>'br3'!$D$28</f>
        <v>#DIV/0!</v>
      </c>
      <c r="K11" s="112">
        <f>'br3'!$E$28</f>
        <v>0</v>
      </c>
      <c r="L11" s="112">
        <f>'br3'!$F$28</f>
        <v>0</v>
      </c>
      <c r="M11" s="112">
        <f>'br3'!$G$28</f>
        <v>0</v>
      </c>
      <c r="N11" s="166">
        <f>'br3'!$H$28</f>
        <v>0</v>
      </c>
      <c r="O11" s="169" t="e">
        <f t="shared" si="1"/>
        <v>#DIV/0!</v>
      </c>
      <c r="P11" s="149">
        <f t="shared" si="2"/>
        <v>0</v>
      </c>
      <c r="Q11" s="149">
        <f t="shared" si="3"/>
        <v>0</v>
      </c>
      <c r="R11" s="149">
        <f t="shared" si="4"/>
        <v>0</v>
      </c>
      <c r="S11" s="149">
        <f t="shared" si="5"/>
        <v>0</v>
      </c>
      <c r="T11" s="170" t="e">
        <f t="shared" si="6"/>
        <v>#DIV/0!</v>
      </c>
      <c r="U11" s="169" t="e">
        <f t="shared" si="7"/>
        <v>#VALUE!</v>
      </c>
      <c r="V11" s="149" t="e">
        <f t="shared" si="8"/>
        <v>#DIV/0!</v>
      </c>
      <c r="W11" s="149" t="e">
        <f t="shared" si="9"/>
        <v>#VALUE!</v>
      </c>
      <c r="X11" s="149" t="e">
        <f t="shared" si="10"/>
        <v>#VALUE!</v>
      </c>
      <c r="Y11" s="149" t="e">
        <f t="shared" si="11"/>
        <v>#VALUE!</v>
      </c>
      <c r="Z11" s="170" t="e">
        <f t="shared" si="12"/>
        <v>#VALUE!</v>
      </c>
      <c r="AA11" s="165" t="e">
        <f>'br3'!$C$57</f>
        <v>#DIV/0!</v>
      </c>
      <c r="AB11" s="112" t="e">
        <f>'br3'!$C$58</f>
        <v>#DIV/0!</v>
      </c>
      <c r="AC11" s="112" t="e">
        <f>'br3'!$E$57-'br3'!$C$57</f>
        <v>#DIV/0!</v>
      </c>
      <c r="AD11" s="112" t="e">
        <f>'br3'!$E$58-'br3'!$C$58</f>
        <v>#DIV/0!</v>
      </c>
      <c r="AE11" s="112" t="e">
        <f>'br3'!$F$57</f>
        <v>#DIV/0!</v>
      </c>
      <c r="AF11" s="112" t="e">
        <f>'br3'!$F$58</f>
        <v>#DIV/0!</v>
      </c>
      <c r="AG11" s="112" t="e">
        <f>'br3'!$G$57</f>
        <v>#DIV/0!</v>
      </c>
      <c r="AH11" s="112" t="e">
        <f>'br3'!$G$58</f>
        <v>#DIV/0!</v>
      </c>
      <c r="AI11" s="112" t="e">
        <f>'br3'!$H$57</f>
        <v>#DIV/0!</v>
      </c>
      <c r="AJ11" s="166" t="e">
        <f>'br3'!$H$58</f>
        <v>#DIV/0!</v>
      </c>
      <c r="AK11" s="175">
        <f>'br3'!$C$64</f>
        <v>0</v>
      </c>
      <c r="AL11" s="111">
        <f>'br3'!$E$64-'br3'!$C$64</f>
        <v>0</v>
      </c>
      <c r="AM11" s="111">
        <f>'br3'!$F$64</f>
        <v>0</v>
      </c>
      <c r="AN11" s="111">
        <f>'br3'!$G$64</f>
        <v>0</v>
      </c>
      <c r="AO11" s="160">
        <f>'br3'!$H$64</f>
        <v>0</v>
      </c>
      <c r="AP11" s="165">
        <f>'br3'!$C$82</f>
        <v>0</v>
      </c>
      <c r="AQ11" s="112">
        <f>'br3'!$E$82-'br3'!$C$82</f>
        <v>0</v>
      </c>
      <c r="AR11" s="112">
        <f>'br3'!$F$82</f>
        <v>0</v>
      </c>
      <c r="AS11" s="112">
        <f>'br3'!$G$82</f>
        <v>0</v>
      </c>
      <c r="AT11" s="166">
        <f>'br3'!$H$82</f>
        <v>0</v>
      </c>
      <c r="AU11" s="62">
        <f>'br3'!$C$88</f>
        <v>0</v>
      </c>
      <c r="AV11" s="45">
        <f>'br3'!$E$88</f>
        <v>0</v>
      </c>
      <c r="AW11" s="45">
        <f>'br3'!$F$88</f>
        <v>0</v>
      </c>
      <c r="AX11" s="45">
        <f>'br3'!$C$89</f>
        <v>0</v>
      </c>
      <c r="AY11" s="45">
        <f>'br3'!$E$89</f>
        <v>0</v>
      </c>
      <c r="AZ11" s="45">
        <f>'br3'!$F$89</f>
        <v>0</v>
      </c>
      <c r="BA11" s="45">
        <f>'br3'!$C$90</f>
        <v>0</v>
      </c>
      <c r="BB11" s="45">
        <f>'br3'!$E$90</f>
        <v>0</v>
      </c>
      <c r="BC11" s="45">
        <f>'br3'!$F$90</f>
        <v>0</v>
      </c>
      <c r="BD11" s="45">
        <f>'br3'!$C$91</f>
        <v>0</v>
      </c>
      <c r="BE11" s="45">
        <f>'br3'!$E$91</f>
        <v>0</v>
      </c>
      <c r="BF11" s="45">
        <f>'br3'!$F$91</f>
        <v>0</v>
      </c>
      <c r="BG11" s="45">
        <f>'br3'!$C$92</f>
        <v>0</v>
      </c>
      <c r="BH11" s="45">
        <f>'br3'!$E$92</f>
        <v>0</v>
      </c>
      <c r="BI11" s="45">
        <f>'br3'!$F$92</f>
        <v>0</v>
      </c>
      <c r="BJ11" s="45">
        <f>'br3'!$C$93</f>
        <v>0</v>
      </c>
      <c r="BK11" s="45">
        <f>'br3'!$E$93</f>
        <v>0</v>
      </c>
      <c r="BL11" s="150">
        <f>'br3'!$F$93</f>
        <v>0</v>
      </c>
      <c r="BM11" s="62">
        <f>'br3'!$E$96</f>
        <v>0</v>
      </c>
      <c r="BN11" s="45">
        <f>'br3'!$F$96</f>
        <v>0</v>
      </c>
      <c r="BO11" s="45">
        <f>'br3'!$G$96</f>
        <v>0</v>
      </c>
      <c r="BP11" s="45">
        <f>'br3'!$H$96</f>
        <v>0</v>
      </c>
      <c r="BQ11" s="137">
        <f>'br3'!$E$97</f>
        <v>0</v>
      </c>
      <c r="BR11" s="137">
        <f>'br3'!$F$97</f>
        <v>0</v>
      </c>
      <c r="BS11" s="137">
        <f>'br3'!$G$97</f>
        <v>0</v>
      </c>
      <c r="BT11" s="137">
        <f>'br3'!$H$97</f>
        <v>0</v>
      </c>
      <c r="BU11" s="45">
        <f>'br3'!$F$98</f>
        <v>0</v>
      </c>
      <c r="BV11" s="45">
        <f>'br3'!$G$98</f>
        <v>0</v>
      </c>
      <c r="BW11" s="150">
        <f>'br3'!$H$98</f>
        <v>0</v>
      </c>
    </row>
    <row r="12" spans="1:75" s="122" customFormat="1" ht="12.75" x14ac:dyDescent="0.2">
      <c r="A12" s="4" t="s">
        <v>54</v>
      </c>
      <c r="B12" s="157">
        <f>IF('br4'!$F$6=1,1,0)</f>
        <v>0</v>
      </c>
      <c r="C12" s="110">
        <f>IF('br4'!$F$7=1,1,0)</f>
        <v>0</v>
      </c>
      <c r="D12" s="110">
        <f>IF('br4'!$F$8=1,1,0)</f>
        <v>0</v>
      </c>
      <c r="E12" s="150">
        <f>IF('br4'!$F$9=1,1,0)</f>
        <v>0</v>
      </c>
      <c r="F12" s="159">
        <f>IF('br4'!$G$11-'br4'!$G$10&gt;0,1,0)</f>
        <v>0</v>
      </c>
      <c r="G12" s="111">
        <f>'br4'!$G$11-'br4'!$G$10</f>
        <v>0</v>
      </c>
      <c r="H12" s="160" t="e">
        <f>G12/7*'br4'!$D$28</f>
        <v>#DIV/0!</v>
      </c>
      <c r="I12" s="165">
        <f>'br4'!$C$28</f>
        <v>0</v>
      </c>
      <c r="J12" s="112" t="e">
        <f>'br4'!$D$28</f>
        <v>#DIV/0!</v>
      </c>
      <c r="K12" s="112">
        <f>'br4'!$E$28</f>
        <v>0</v>
      </c>
      <c r="L12" s="112">
        <f>'br4'!$F$28</f>
        <v>0</v>
      </c>
      <c r="M12" s="112">
        <f>'br4'!$G$28</f>
        <v>0</v>
      </c>
      <c r="N12" s="166">
        <f>'br4'!$H$28</f>
        <v>0</v>
      </c>
      <c r="O12" s="169" t="e">
        <f t="shared" si="1"/>
        <v>#DIV/0!</v>
      </c>
      <c r="P12" s="149">
        <f t="shared" si="2"/>
        <v>0</v>
      </c>
      <c r="Q12" s="149">
        <f t="shared" si="3"/>
        <v>0</v>
      </c>
      <c r="R12" s="149">
        <f t="shared" si="4"/>
        <v>0</v>
      </c>
      <c r="S12" s="149">
        <f t="shared" si="5"/>
        <v>0</v>
      </c>
      <c r="T12" s="170" t="e">
        <f t="shared" si="6"/>
        <v>#DIV/0!</v>
      </c>
      <c r="U12" s="169" t="e">
        <f t="shared" si="7"/>
        <v>#VALUE!</v>
      </c>
      <c r="V12" s="149" t="e">
        <f t="shared" si="8"/>
        <v>#DIV/0!</v>
      </c>
      <c r="W12" s="149" t="e">
        <f t="shared" si="9"/>
        <v>#VALUE!</v>
      </c>
      <c r="X12" s="149" t="e">
        <f t="shared" si="10"/>
        <v>#VALUE!</v>
      </c>
      <c r="Y12" s="149" t="e">
        <f t="shared" si="11"/>
        <v>#VALUE!</v>
      </c>
      <c r="Z12" s="170" t="e">
        <f t="shared" si="12"/>
        <v>#VALUE!</v>
      </c>
      <c r="AA12" s="165" t="e">
        <f>'br4'!$C$57</f>
        <v>#DIV/0!</v>
      </c>
      <c r="AB12" s="112" t="e">
        <f>'br4'!$C$58</f>
        <v>#DIV/0!</v>
      </c>
      <c r="AC12" s="112" t="e">
        <f>'br4'!$E$57-'br4'!$C$57</f>
        <v>#DIV/0!</v>
      </c>
      <c r="AD12" s="112" t="e">
        <f>'br4'!$E$58-'br4'!$C$58</f>
        <v>#DIV/0!</v>
      </c>
      <c r="AE12" s="112" t="e">
        <f>'br4'!$F$57</f>
        <v>#DIV/0!</v>
      </c>
      <c r="AF12" s="112" t="e">
        <f>'br4'!$F$58</f>
        <v>#DIV/0!</v>
      </c>
      <c r="AG12" s="112" t="e">
        <f>'br4'!$G$57</f>
        <v>#DIV/0!</v>
      </c>
      <c r="AH12" s="112" t="e">
        <f>'br4'!$G$58</f>
        <v>#DIV/0!</v>
      </c>
      <c r="AI12" s="112" t="e">
        <f>'br4'!$H$57</f>
        <v>#DIV/0!</v>
      </c>
      <c r="AJ12" s="166" t="e">
        <f>'br4'!$H$58</f>
        <v>#DIV/0!</v>
      </c>
      <c r="AK12" s="175">
        <f>'br4'!$C$64</f>
        <v>0</v>
      </c>
      <c r="AL12" s="111">
        <f>'br4'!$E$64-'br4'!$C$64</f>
        <v>0</v>
      </c>
      <c r="AM12" s="111">
        <f>'br4'!$F$64</f>
        <v>0</v>
      </c>
      <c r="AN12" s="111">
        <f>'br4'!$G$64</f>
        <v>0</v>
      </c>
      <c r="AO12" s="160">
        <f>'br4'!$H$64</f>
        <v>0</v>
      </c>
      <c r="AP12" s="165">
        <f>'br4'!$C$82</f>
        <v>0</v>
      </c>
      <c r="AQ12" s="112">
        <f>'br4'!$E$82-'br4'!$C$82</f>
        <v>0</v>
      </c>
      <c r="AR12" s="112">
        <f>'br4'!$F$82</f>
        <v>0</v>
      </c>
      <c r="AS12" s="112">
        <f>'br4'!$G$82</f>
        <v>0</v>
      </c>
      <c r="AT12" s="166">
        <f>'br4'!$H$82</f>
        <v>0</v>
      </c>
      <c r="AU12" s="62">
        <f>'br4'!$C$88</f>
        <v>0</v>
      </c>
      <c r="AV12" s="45">
        <f>'br4'!$E$88</f>
        <v>0</v>
      </c>
      <c r="AW12" s="45">
        <f>'br4'!$F$88</f>
        <v>0</v>
      </c>
      <c r="AX12" s="45">
        <f>'br4'!$C$89</f>
        <v>0</v>
      </c>
      <c r="AY12" s="45">
        <f>'br4'!$E$89</f>
        <v>0</v>
      </c>
      <c r="AZ12" s="45">
        <f>'br4'!$F$89</f>
        <v>0</v>
      </c>
      <c r="BA12" s="45">
        <f>'br4'!$C$90</f>
        <v>0</v>
      </c>
      <c r="BB12" s="45">
        <f>'br4'!$E$90</f>
        <v>0</v>
      </c>
      <c r="BC12" s="45">
        <f>'br4'!$F$90</f>
        <v>0</v>
      </c>
      <c r="BD12" s="45">
        <f>'br4'!$C$91</f>
        <v>0</v>
      </c>
      <c r="BE12" s="45">
        <f>'br4'!$E$91</f>
        <v>0</v>
      </c>
      <c r="BF12" s="45">
        <f>'br4'!$F$91</f>
        <v>0</v>
      </c>
      <c r="BG12" s="45">
        <f>'br4'!$C$92</f>
        <v>0</v>
      </c>
      <c r="BH12" s="45">
        <f>'br4'!$E$92</f>
        <v>0</v>
      </c>
      <c r="BI12" s="45">
        <f>'br4'!$F$92</f>
        <v>0</v>
      </c>
      <c r="BJ12" s="45">
        <f>'br4'!$C$93</f>
        <v>0</v>
      </c>
      <c r="BK12" s="45">
        <f>'br4'!$E$93</f>
        <v>0</v>
      </c>
      <c r="BL12" s="150">
        <f>'br4'!$F$93</f>
        <v>0</v>
      </c>
      <c r="BM12" s="62">
        <f>'br4'!$E$96</f>
        <v>0</v>
      </c>
      <c r="BN12" s="45">
        <f>'br4'!$F$96</f>
        <v>0</v>
      </c>
      <c r="BO12" s="45">
        <f>'br4'!$G$96</f>
        <v>0</v>
      </c>
      <c r="BP12" s="45">
        <f>'br4'!$H$96</f>
        <v>0</v>
      </c>
      <c r="BQ12" s="137">
        <f>'br4'!$E$97</f>
        <v>0</v>
      </c>
      <c r="BR12" s="137">
        <f>'br4'!$F$97</f>
        <v>0</v>
      </c>
      <c r="BS12" s="137">
        <f>'br4'!$G$97</f>
        <v>0</v>
      </c>
      <c r="BT12" s="137">
        <f>'br4'!$H$97</f>
        <v>0</v>
      </c>
      <c r="BU12" s="45">
        <f>'br4'!$F$98</f>
        <v>0</v>
      </c>
      <c r="BV12" s="45">
        <f>'br4'!$G$98</f>
        <v>0</v>
      </c>
      <c r="BW12" s="150">
        <f>'br4'!$H$98</f>
        <v>0</v>
      </c>
    </row>
    <row r="13" spans="1:75" s="122" customFormat="1" ht="12.75" x14ac:dyDescent="0.2">
      <c r="A13" s="4" t="s">
        <v>55</v>
      </c>
      <c r="B13" s="157">
        <f>IF('br5'!$F$6=1,1,0)</f>
        <v>0</v>
      </c>
      <c r="C13" s="110">
        <f>IF('br5'!$F$7=1,1,0)</f>
        <v>0</v>
      </c>
      <c r="D13" s="110">
        <f>IF('br5'!$F$8=1,1,0)</f>
        <v>0</v>
      </c>
      <c r="E13" s="150">
        <f>IF('br5'!$F$9=1,1,0)</f>
        <v>0</v>
      </c>
      <c r="F13" s="159">
        <f>IF('br5'!$G$11-'br5'!$G$10&gt;0,1,0)</f>
        <v>0</v>
      </c>
      <c r="G13" s="111">
        <f>'br5'!$G$11-'br5'!$G$10</f>
        <v>0</v>
      </c>
      <c r="H13" s="160" t="e">
        <f>G13/7*'br5'!$D$28</f>
        <v>#DIV/0!</v>
      </c>
      <c r="I13" s="165">
        <f>'br5'!$C$28</f>
        <v>0</v>
      </c>
      <c r="J13" s="112" t="e">
        <f>'br5'!$D$28</f>
        <v>#DIV/0!</v>
      </c>
      <c r="K13" s="112">
        <f>'br5'!$E$28</f>
        <v>0</v>
      </c>
      <c r="L13" s="112">
        <f>'br5'!$F$28</f>
        <v>0</v>
      </c>
      <c r="M13" s="112">
        <f>'br5'!$G$28</f>
        <v>0</v>
      </c>
      <c r="N13" s="166">
        <f>'br5'!$H$28</f>
        <v>0</v>
      </c>
      <c r="O13" s="169" t="e">
        <f t="shared" si="1"/>
        <v>#DIV/0!</v>
      </c>
      <c r="P13" s="149">
        <f t="shared" si="2"/>
        <v>0</v>
      </c>
      <c r="Q13" s="149">
        <f t="shared" si="3"/>
        <v>0</v>
      </c>
      <c r="R13" s="149">
        <f t="shared" si="4"/>
        <v>0</v>
      </c>
      <c r="S13" s="149">
        <f t="shared" si="5"/>
        <v>0</v>
      </c>
      <c r="T13" s="170" t="e">
        <f t="shared" si="6"/>
        <v>#DIV/0!</v>
      </c>
      <c r="U13" s="169" t="e">
        <f t="shared" si="7"/>
        <v>#VALUE!</v>
      </c>
      <c r="V13" s="149" t="e">
        <f t="shared" si="8"/>
        <v>#DIV/0!</v>
      </c>
      <c r="W13" s="149" t="e">
        <f t="shared" si="9"/>
        <v>#VALUE!</v>
      </c>
      <c r="X13" s="149" t="e">
        <f t="shared" si="10"/>
        <v>#VALUE!</v>
      </c>
      <c r="Y13" s="149" t="e">
        <f t="shared" si="11"/>
        <v>#VALUE!</v>
      </c>
      <c r="Z13" s="170" t="e">
        <f t="shared" si="12"/>
        <v>#VALUE!</v>
      </c>
      <c r="AA13" s="165" t="e">
        <f>'br5'!$C$57</f>
        <v>#DIV/0!</v>
      </c>
      <c r="AB13" s="112" t="e">
        <f>'br5'!$C$58</f>
        <v>#DIV/0!</v>
      </c>
      <c r="AC13" s="112" t="e">
        <f>'br5'!$E$57-'br5'!$C$57</f>
        <v>#DIV/0!</v>
      </c>
      <c r="AD13" s="112" t="e">
        <f>'br5'!$E$58-'br5'!$C$58</f>
        <v>#DIV/0!</v>
      </c>
      <c r="AE13" s="112" t="e">
        <f>'br5'!$F$57</f>
        <v>#DIV/0!</v>
      </c>
      <c r="AF13" s="112" t="e">
        <f>'br5'!$F$58</f>
        <v>#DIV/0!</v>
      </c>
      <c r="AG13" s="112" t="e">
        <f>'br5'!$G$57</f>
        <v>#DIV/0!</v>
      </c>
      <c r="AH13" s="112" t="e">
        <f>'br5'!$G$58</f>
        <v>#DIV/0!</v>
      </c>
      <c r="AI13" s="112" t="e">
        <f>'br5'!$H$57</f>
        <v>#DIV/0!</v>
      </c>
      <c r="AJ13" s="166" t="e">
        <f>'br5'!$H$58</f>
        <v>#DIV/0!</v>
      </c>
      <c r="AK13" s="175">
        <f>'br5'!$C$64</f>
        <v>0</v>
      </c>
      <c r="AL13" s="111">
        <f>'br5'!$E$64-'br5'!$C$64</f>
        <v>0</v>
      </c>
      <c r="AM13" s="111">
        <f>'br5'!$F$64</f>
        <v>0</v>
      </c>
      <c r="AN13" s="111">
        <f>'br5'!$G$64</f>
        <v>0</v>
      </c>
      <c r="AO13" s="160">
        <f>'br5'!$H$64</f>
        <v>0</v>
      </c>
      <c r="AP13" s="165">
        <f>'br5'!$C$82</f>
        <v>0</v>
      </c>
      <c r="AQ13" s="112">
        <f>'br5'!$E$82-'br5'!$C$82</f>
        <v>0</v>
      </c>
      <c r="AR13" s="112">
        <f>'br5'!$F$82</f>
        <v>0</v>
      </c>
      <c r="AS13" s="112">
        <f>'br5'!$G$82</f>
        <v>0</v>
      </c>
      <c r="AT13" s="166">
        <f>'br5'!$H$82</f>
        <v>0</v>
      </c>
      <c r="AU13" s="62">
        <f>'br5'!$C$88</f>
        <v>0</v>
      </c>
      <c r="AV13" s="45">
        <f>'br5'!$E$88</f>
        <v>0</v>
      </c>
      <c r="AW13" s="45">
        <f>'br5'!$F$88</f>
        <v>0</v>
      </c>
      <c r="AX13" s="45">
        <f>'br5'!$C$89</f>
        <v>0</v>
      </c>
      <c r="AY13" s="45">
        <f>'br5'!$E$89</f>
        <v>0</v>
      </c>
      <c r="AZ13" s="45">
        <f>'br5'!$F$89</f>
        <v>0</v>
      </c>
      <c r="BA13" s="45">
        <f>'br5'!$C$90</f>
        <v>0</v>
      </c>
      <c r="BB13" s="45">
        <f>'br5'!$E$90</f>
        <v>0</v>
      </c>
      <c r="BC13" s="45">
        <f>'br5'!$F$90</f>
        <v>0</v>
      </c>
      <c r="BD13" s="45">
        <f>'br5'!$C$91</f>
        <v>0</v>
      </c>
      <c r="BE13" s="45">
        <f>'br5'!$E$91</f>
        <v>0</v>
      </c>
      <c r="BF13" s="45">
        <f>'br5'!$F$91</f>
        <v>0</v>
      </c>
      <c r="BG13" s="45">
        <f>'br5'!$C$92</f>
        <v>0</v>
      </c>
      <c r="BH13" s="45">
        <f>'br5'!$E$92</f>
        <v>0</v>
      </c>
      <c r="BI13" s="45">
        <f>'br5'!$F$92</f>
        <v>0</v>
      </c>
      <c r="BJ13" s="45">
        <f>'br5'!$C$93</f>
        <v>0</v>
      </c>
      <c r="BK13" s="45">
        <f>'br5'!$E$93</f>
        <v>0</v>
      </c>
      <c r="BL13" s="150">
        <f>'br5'!$F$93</f>
        <v>0</v>
      </c>
      <c r="BM13" s="62">
        <f>'br5'!$E$96</f>
        <v>0</v>
      </c>
      <c r="BN13" s="45">
        <f>'br5'!$F$96</f>
        <v>0</v>
      </c>
      <c r="BO13" s="45">
        <f>'br5'!$G$96</f>
        <v>0</v>
      </c>
      <c r="BP13" s="45">
        <f>'br5'!$H$96</f>
        <v>0</v>
      </c>
      <c r="BQ13" s="137">
        <f>'br5'!$E$97</f>
        <v>0</v>
      </c>
      <c r="BR13" s="137">
        <f>'br5'!$F$97</f>
        <v>0</v>
      </c>
      <c r="BS13" s="137">
        <f>'br5'!$G$97</f>
        <v>0</v>
      </c>
      <c r="BT13" s="137">
        <f>'br5'!$H$97</f>
        <v>0</v>
      </c>
      <c r="BU13" s="45">
        <f>'br5'!$F$98</f>
        <v>0</v>
      </c>
      <c r="BV13" s="45">
        <f>'br5'!$G$98</f>
        <v>0</v>
      </c>
      <c r="BW13" s="150">
        <f>'br5'!$H$98</f>
        <v>0</v>
      </c>
    </row>
    <row r="14" spans="1:75" s="122" customFormat="1" ht="12.75" x14ac:dyDescent="0.2">
      <c r="A14" s="4" t="s">
        <v>56</v>
      </c>
      <c r="B14" s="157">
        <f>IF('br6'!$F$6=1,1,0)</f>
        <v>0</v>
      </c>
      <c r="C14" s="110">
        <f>IF('br6'!$F$7=1,1,0)</f>
        <v>0</v>
      </c>
      <c r="D14" s="110">
        <f>IF('br6'!$F$8=1,1,0)</f>
        <v>0</v>
      </c>
      <c r="E14" s="150">
        <f>IF('br6'!$F$9=1,1,0)</f>
        <v>0</v>
      </c>
      <c r="F14" s="159">
        <f>IF('br6'!$G$11-'br6'!$G$10&gt;0,1,0)</f>
        <v>0</v>
      </c>
      <c r="G14" s="111">
        <f>'br6'!$G$11-'br6'!$G$10</f>
        <v>0</v>
      </c>
      <c r="H14" s="160" t="e">
        <f>G14/7*'br6'!$D$28</f>
        <v>#DIV/0!</v>
      </c>
      <c r="I14" s="165">
        <f>'br6'!$C$28</f>
        <v>0</v>
      </c>
      <c r="J14" s="112" t="e">
        <f>'br6'!$D$28</f>
        <v>#DIV/0!</v>
      </c>
      <c r="K14" s="112">
        <f>'br6'!$E$28</f>
        <v>0</v>
      </c>
      <c r="L14" s="112">
        <f>'br6'!$F$28</f>
        <v>0</v>
      </c>
      <c r="M14" s="112">
        <f>'br6'!$G$28</f>
        <v>0</v>
      </c>
      <c r="N14" s="166">
        <f>'br6'!$H$28</f>
        <v>0</v>
      </c>
      <c r="O14" s="169" t="e">
        <f t="shared" si="1"/>
        <v>#DIV/0!</v>
      </c>
      <c r="P14" s="149">
        <f t="shared" si="2"/>
        <v>0</v>
      </c>
      <c r="Q14" s="149">
        <f t="shared" si="3"/>
        <v>0</v>
      </c>
      <c r="R14" s="149">
        <f t="shared" si="4"/>
        <v>0</v>
      </c>
      <c r="S14" s="149">
        <f t="shared" si="5"/>
        <v>0</v>
      </c>
      <c r="T14" s="170" t="e">
        <f t="shared" si="6"/>
        <v>#DIV/0!</v>
      </c>
      <c r="U14" s="169" t="e">
        <f t="shared" si="7"/>
        <v>#VALUE!</v>
      </c>
      <c r="V14" s="149" t="e">
        <f t="shared" si="8"/>
        <v>#DIV/0!</v>
      </c>
      <c r="W14" s="149" t="e">
        <f t="shared" si="9"/>
        <v>#VALUE!</v>
      </c>
      <c r="X14" s="149" t="e">
        <f t="shared" si="10"/>
        <v>#VALUE!</v>
      </c>
      <c r="Y14" s="149" t="e">
        <f t="shared" si="11"/>
        <v>#VALUE!</v>
      </c>
      <c r="Z14" s="170" t="e">
        <f t="shared" si="12"/>
        <v>#VALUE!</v>
      </c>
      <c r="AA14" s="165" t="e">
        <f>'br6'!$C$57</f>
        <v>#DIV/0!</v>
      </c>
      <c r="AB14" s="112" t="e">
        <f>'br6'!$C$58</f>
        <v>#DIV/0!</v>
      </c>
      <c r="AC14" s="112" t="e">
        <f>'br6'!$E$57-'br6'!$C$57</f>
        <v>#DIV/0!</v>
      </c>
      <c r="AD14" s="112" t="e">
        <f>'br6'!$E$58-'br6'!$C$58</f>
        <v>#DIV/0!</v>
      </c>
      <c r="AE14" s="112" t="e">
        <f>'br6'!$F$57</f>
        <v>#DIV/0!</v>
      </c>
      <c r="AF14" s="112" t="e">
        <f>'br6'!$F$58</f>
        <v>#DIV/0!</v>
      </c>
      <c r="AG14" s="112" t="e">
        <f>'br6'!$G$57</f>
        <v>#DIV/0!</v>
      </c>
      <c r="AH14" s="112" t="e">
        <f>'br6'!$G$58</f>
        <v>#DIV/0!</v>
      </c>
      <c r="AI14" s="112" t="e">
        <f>'br6'!$H$57</f>
        <v>#DIV/0!</v>
      </c>
      <c r="AJ14" s="166" t="e">
        <f>'br6'!$H$58</f>
        <v>#DIV/0!</v>
      </c>
      <c r="AK14" s="175">
        <f>'br6'!$C$64</f>
        <v>0</v>
      </c>
      <c r="AL14" s="111">
        <f>'br6'!$E$64-'br6'!$C$64</f>
        <v>0</v>
      </c>
      <c r="AM14" s="111">
        <f>'br6'!$F$64</f>
        <v>0</v>
      </c>
      <c r="AN14" s="111">
        <f>'br6'!$G$64</f>
        <v>0</v>
      </c>
      <c r="AO14" s="160">
        <f>'br6'!$H$64</f>
        <v>0</v>
      </c>
      <c r="AP14" s="165">
        <f>'br6'!$C$82</f>
        <v>0</v>
      </c>
      <c r="AQ14" s="112">
        <f>'br6'!$E$82-'br6'!$C$82</f>
        <v>0</v>
      </c>
      <c r="AR14" s="112">
        <f>'br6'!$F$82</f>
        <v>0</v>
      </c>
      <c r="AS14" s="112">
        <f>'br6'!$G$82</f>
        <v>0</v>
      </c>
      <c r="AT14" s="166">
        <f>'br6'!$H$82</f>
        <v>0</v>
      </c>
      <c r="AU14" s="62">
        <f>'br6'!$C$88</f>
        <v>0</v>
      </c>
      <c r="AV14" s="45">
        <f>'br6'!$E$88</f>
        <v>0</v>
      </c>
      <c r="AW14" s="45">
        <f>'br6'!$F$88</f>
        <v>0</v>
      </c>
      <c r="AX14" s="45">
        <f>'br6'!$C$89</f>
        <v>0</v>
      </c>
      <c r="AY14" s="45">
        <f>'br6'!$E$89</f>
        <v>0</v>
      </c>
      <c r="AZ14" s="45">
        <f>'br6'!$F$89</f>
        <v>0</v>
      </c>
      <c r="BA14" s="45">
        <f>'br6'!$C$90</f>
        <v>0</v>
      </c>
      <c r="BB14" s="45">
        <f>'br6'!$E$90</f>
        <v>0</v>
      </c>
      <c r="BC14" s="45">
        <f>'br6'!$F$90</f>
        <v>0</v>
      </c>
      <c r="BD14" s="45">
        <f>'br6'!$C$91</f>
        <v>0</v>
      </c>
      <c r="BE14" s="45">
        <f>'br6'!$E$91</f>
        <v>0</v>
      </c>
      <c r="BF14" s="45">
        <f>'br6'!$F$91</f>
        <v>0</v>
      </c>
      <c r="BG14" s="45">
        <f>'br6'!$C$92</f>
        <v>0</v>
      </c>
      <c r="BH14" s="45">
        <f>'br6'!$E$92</f>
        <v>0</v>
      </c>
      <c r="BI14" s="45">
        <f>'br6'!$F$92</f>
        <v>0</v>
      </c>
      <c r="BJ14" s="45">
        <f>'br6'!$C$93</f>
        <v>0</v>
      </c>
      <c r="BK14" s="45">
        <f>'br6'!$E$93</f>
        <v>0</v>
      </c>
      <c r="BL14" s="150">
        <f>'br6'!$F$93</f>
        <v>0</v>
      </c>
      <c r="BM14" s="62">
        <f>'br6'!$E$96</f>
        <v>0</v>
      </c>
      <c r="BN14" s="45">
        <f>'br6'!$F$96</f>
        <v>0</v>
      </c>
      <c r="BO14" s="45">
        <f>'br6'!$G$96</f>
        <v>0</v>
      </c>
      <c r="BP14" s="45">
        <f>'br6'!$H$96</f>
        <v>0</v>
      </c>
      <c r="BQ14" s="137">
        <f>'br6'!$E$97</f>
        <v>0</v>
      </c>
      <c r="BR14" s="137">
        <f>'br6'!$F$97</f>
        <v>0</v>
      </c>
      <c r="BS14" s="137">
        <f>'br6'!$G$97</f>
        <v>0</v>
      </c>
      <c r="BT14" s="137">
        <f>'br6'!$H$97</f>
        <v>0</v>
      </c>
      <c r="BU14" s="45">
        <f>'br6'!$F$98</f>
        <v>0</v>
      </c>
      <c r="BV14" s="45">
        <f>'br6'!$G$98</f>
        <v>0</v>
      </c>
      <c r="BW14" s="150">
        <f>'br6'!$H$98</f>
        <v>0</v>
      </c>
    </row>
    <row r="15" spans="1:75" s="122" customFormat="1" ht="12.75" x14ac:dyDescent="0.2">
      <c r="A15" s="4" t="s">
        <v>57</v>
      </c>
      <c r="B15" s="157">
        <f>IF('br7'!$F$6=1,1,0)</f>
        <v>0</v>
      </c>
      <c r="C15" s="110">
        <f>IF('br7'!$F$7=1,1,0)</f>
        <v>0</v>
      </c>
      <c r="D15" s="110">
        <f>IF('br7'!$F$8=1,1,0)</f>
        <v>0</v>
      </c>
      <c r="E15" s="150">
        <f>IF('br7'!$F$9=1,1,0)</f>
        <v>0</v>
      </c>
      <c r="F15" s="159">
        <f>IF('br7'!$G$11-'br7'!$G$10&gt;0,1,0)</f>
        <v>0</v>
      </c>
      <c r="G15" s="111">
        <f>'br7'!$G$11-'br7'!$G$10</f>
        <v>0</v>
      </c>
      <c r="H15" s="160" t="e">
        <f>G15/7*'br7'!$D$28</f>
        <v>#DIV/0!</v>
      </c>
      <c r="I15" s="165">
        <f>'br7'!$C$28</f>
        <v>0</v>
      </c>
      <c r="J15" s="112" t="e">
        <f>'br7'!$D$28</f>
        <v>#DIV/0!</v>
      </c>
      <c r="K15" s="112">
        <f>'br7'!$E$28</f>
        <v>0</v>
      </c>
      <c r="L15" s="112">
        <f>'br7'!$F$28</f>
        <v>0</v>
      </c>
      <c r="M15" s="112">
        <f>'br7'!$G$28</f>
        <v>0</v>
      </c>
      <c r="N15" s="166">
        <f>'br7'!$H$28</f>
        <v>0</v>
      </c>
      <c r="O15" s="169" t="e">
        <f t="shared" si="1"/>
        <v>#DIV/0!</v>
      </c>
      <c r="P15" s="149">
        <f t="shared" si="2"/>
        <v>0</v>
      </c>
      <c r="Q15" s="149">
        <f t="shared" si="3"/>
        <v>0</v>
      </c>
      <c r="R15" s="149">
        <f t="shared" si="4"/>
        <v>0</v>
      </c>
      <c r="S15" s="149">
        <f t="shared" si="5"/>
        <v>0</v>
      </c>
      <c r="T15" s="170" t="e">
        <f t="shared" si="6"/>
        <v>#DIV/0!</v>
      </c>
      <c r="U15" s="169" t="e">
        <f t="shared" si="7"/>
        <v>#VALUE!</v>
      </c>
      <c r="V15" s="149" t="e">
        <f t="shared" si="8"/>
        <v>#DIV/0!</v>
      </c>
      <c r="W15" s="149" t="e">
        <f t="shared" si="9"/>
        <v>#VALUE!</v>
      </c>
      <c r="X15" s="149" t="e">
        <f t="shared" si="10"/>
        <v>#VALUE!</v>
      </c>
      <c r="Y15" s="149" t="e">
        <f t="shared" si="11"/>
        <v>#VALUE!</v>
      </c>
      <c r="Z15" s="170" t="e">
        <f t="shared" si="12"/>
        <v>#VALUE!</v>
      </c>
      <c r="AA15" s="165" t="e">
        <f>'br7'!$C$57</f>
        <v>#DIV/0!</v>
      </c>
      <c r="AB15" s="112" t="e">
        <f>'br7'!$C$58</f>
        <v>#DIV/0!</v>
      </c>
      <c r="AC15" s="112" t="e">
        <f>'br7'!$E$57-'br7'!$C$57</f>
        <v>#DIV/0!</v>
      </c>
      <c r="AD15" s="112" t="e">
        <f>'br7'!$E$58-'br7'!$C$58</f>
        <v>#DIV/0!</v>
      </c>
      <c r="AE15" s="112" t="e">
        <f>'br7'!$F$57</f>
        <v>#DIV/0!</v>
      </c>
      <c r="AF15" s="112" t="e">
        <f>'br7'!$F$58</f>
        <v>#DIV/0!</v>
      </c>
      <c r="AG15" s="112" t="e">
        <f>'br7'!$G$57</f>
        <v>#DIV/0!</v>
      </c>
      <c r="AH15" s="112" t="e">
        <f>'br7'!$G$58</f>
        <v>#DIV/0!</v>
      </c>
      <c r="AI15" s="112" t="e">
        <f>'br7'!$H$57</f>
        <v>#DIV/0!</v>
      </c>
      <c r="AJ15" s="166" t="e">
        <f>'br7'!$H$58</f>
        <v>#DIV/0!</v>
      </c>
      <c r="AK15" s="175">
        <f>'br7'!$C$64</f>
        <v>0</v>
      </c>
      <c r="AL15" s="111">
        <f>'br7'!$E$64-'br7'!$C$64</f>
        <v>0</v>
      </c>
      <c r="AM15" s="111">
        <f>'br7'!$F$64</f>
        <v>0</v>
      </c>
      <c r="AN15" s="111">
        <f>'br7'!$G$64</f>
        <v>0</v>
      </c>
      <c r="AO15" s="160">
        <f>'br7'!$H$64</f>
        <v>0</v>
      </c>
      <c r="AP15" s="165">
        <f>'br7'!$C$82</f>
        <v>0</v>
      </c>
      <c r="AQ15" s="112">
        <f>'br7'!$E$82-'br7'!$C$82</f>
        <v>0</v>
      </c>
      <c r="AR15" s="112">
        <f>'br7'!$F$82</f>
        <v>0</v>
      </c>
      <c r="AS15" s="112">
        <f>'br7'!$G$82</f>
        <v>0</v>
      </c>
      <c r="AT15" s="166">
        <f>'br7'!$H$82</f>
        <v>0</v>
      </c>
      <c r="AU15" s="62">
        <f>'br7'!$C$88</f>
        <v>0</v>
      </c>
      <c r="AV15" s="45">
        <f>'br7'!$E$88</f>
        <v>0</v>
      </c>
      <c r="AW15" s="45">
        <f>'br7'!$F$88</f>
        <v>0</v>
      </c>
      <c r="AX15" s="45">
        <f>'br7'!$C$89</f>
        <v>0</v>
      </c>
      <c r="AY15" s="45">
        <f>'br7'!$E$89</f>
        <v>0</v>
      </c>
      <c r="AZ15" s="45">
        <f>'br7'!$F$89</f>
        <v>0</v>
      </c>
      <c r="BA15" s="45">
        <f>'br7'!$C$90</f>
        <v>0</v>
      </c>
      <c r="BB15" s="45">
        <f>'br7'!$E$90</f>
        <v>0</v>
      </c>
      <c r="BC15" s="45">
        <f>'br7'!$F$90</f>
        <v>0</v>
      </c>
      <c r="BD15" s="45">
        <f>'br7'!$C$91</f>
        <v>0</v>
      </c>
      <c r="BE15" s="45">
        <f>'br7'!$E$91</f>
        <v>0</v>
      </c>
      <c r="BF15" s="45">
        <f>'br7'!$F$91</f>
        <v>0</v>
      </c>
      <c r="BG15" s="45">
        <f>'br7'!$C$92</f>
        <v>0</v>
      </c>
      <c r="BH15" s="45">
        <f>'br7'!$E$92</f>
        <v>0</v>
      </c>
      <c r="BI15" s="45">
        <f>'br7'!$F$92</f>
        <v>0</v>
      </c>
      <c r="BJ15" s="45">
        <f>'br7'!$C$93</f>
        <v>0</v>
      </c>
      <c r="BK15" s="45">
        <f>'br7'!$E$93</f>
        <v>0</v>
      </c>
      <c r="BL15" s="150">
        <f>'br7'!$F$93</f>
        <v>0</v>
      </c>
      <c r="BM15" s="62">
        <f>'br7'!$E$96</f>
        <v>0</v>
      </c>
      <c r="BN15" s="45">
        <f>'br7'!$F$96</f>
        <v>0</v>
      </c>
      <c r="BO15" s="45">
        <f>'br7'!$G$96</f>
        <v>0</v>
      </c>
      <c r="BP15" s="45">
        <f>'br7'!$H$96</f>
        <v>0</v>
      </c>
      <c r="BQ15" s="137">
        <f>'br7'!$E$97</f>
        <v>0</v>
      </c>
      <c r="BR15" s="137">
        <f>'br7'!$F$97</f>
        <v>0</v>
      </c>
      <c r="BS15" s="137">
        <f>'br7'!$G$97</f>
        <v>0</v>
      </c>
      <c r="BT15" s="137">
        <f>'br7'!$H$97</f>
        <v>0</v>
      </c>
      <c r="BU15" s="45">
        <f>'br7'!$F$98</f>
        <v>0</v>
      </c>
      <c r="BV15" s="45">
        <f>'br7'!$G$98</f>
        <v>0</v>
      </c>
      <c r="BW15" s="150">
        <f>'br7'!$H$98</f>
        <v>0</v>
      </c>
    </row>
    <row r="16" spans="1:75" s="122" customFormat="1" ht="12.75" x14ac:dyDescent="0.2">
      <c r="A16" s="4" t="s">
        <v>58</v>
      </c>
      <c r="B16" s="157">
        <f>IF('br8'!$F$6=1,1,0)</f>
        <v>0</v>
      </c>
      <c r="C16" s="110">
        <f>IF('br8'!$F$7=1,1,0)</f>
        <v>0</v>
      </c>
      <c r="D16" s="110">
        <f>IF('br8'!$F$8=1,1,0)</f>
        <v>0</v>
      </c>
      <c r="E16" s="150">
        <f>IF('br8'!$F$9=1,1,0)</f>
        <v>0</v>
      </c>
      <c r="F16" s="159">
        <f>IF('br8'!$G$11-'br8'!$G$10&gt;0,1,0)</f>
        <v>0</v>
      </c>
      <c r="G16" s="111">
        <f>'br8'!$G$11-'br8'!$G$10</f>
        <v>0</v>
      </c>
      <c r="H16" s="160" t="e">
        <f>G16/7*'br8'!$D$28</f>
        <v>#DIV/0!</v>
      </c>
      <c r="I16" s="165">
        <f>'br8'!$C$28</f>
        <v>0</v>
      </c>
      <c r="J16" s="112" t="e">
        <f>'br8'!$D$28</f>
        <v>#DIV/0!</v>
      </c>
      <c r="K16" s="112">
        <f>'br8'!$E$28</f>
        <v>0</v>
      </c>
      <c r="L16" s="112">
        <f>'br8'!$F$28</f>
        <v>0</v>
      </c>
      <c r="M16" s="112">
        <f>'br8'!$G$28</f>
        <v>0</v>
      </c>
      <c r="N16" s="166">
        <f>'br8'!$H$28</f>
        <v>0</v>
      </c>
      <c r="O16" s="169" t="e">
        <f t="shared" si="1"/>
        <v>#DIV/0!</v>
      </c>
      <c r="P16" s="149">
        <f t="shared" si="2"/>
        <v>0</v>
      </c>
      <c r="Q16" s="149">
        <f t="shared" si="3"/>
        <v>0</v>
      </c>
      <c r="R16" s="149">
        <f t="shared" si="4"/>
        <v>0</v>
      </c>
      <c r="S16" s="149">
        <f t="shared" si="5"/>
        <v>0</v>
      </c>
      <c r="T16" s="170" t="e">
        <f t="shared" si="6"/>
        <v>#DIV/0!</v>
      </c>
      <c r="U16" s="169" t="e">
        <f t="shared" si="7"/>
        <v>#VALUE!</v>
      </c>
      <c r="V16" s="149" t="e">
        <f t="shared" si="8"/>
        <v>#DIV/0!</v>
      </c>
      <c r="W16" s="149" t="e">
        <f t="shared" si="9"/>
        <v>#VALUE!</v>
      </c>
      <c r="X16" s="149" t="e">
        <f t="shared" si="10"/>
        <v>#VALUE!</v>
      </c>
      <c r="Y16" s="149" t="e">
        <f t="shared" si="11"/>
        <v>#VALUE!</v>
      </c>
      <c r="Z16" s="170" t="e">
        <f t="shared" si="12"/>
        <v>#VALUE!</v>
      </c>
      <c r="AA16" s="165" t="e">
        <f>'br8'!$C$57</f>
        <v>#DIV/0!</v>
      </c>
      <c r="AB16" s="112" t="e">
        <f>'br8'!$C$58</f>
        <v>#DIV/0!</v>
      </c>
      <c r="AC16" s="112" t="e">
        <f>'br8'!$E$57-'br8'!$C$57</f>
        <v>#DIV/0!</v>
      </c>
      <c r="AD16" s="112" t="e">
        <f>'br8'!$E$58-'br8'!$C$58</f>
        <v>#DIV/0!</v>
      </c>
      <c r="AE16" s="112" t="e">
        <f>'br8'!$F$57</f>
        <v>#DIV/0!</v>
      </c>
      <c r="AF16" s="112" t="e">
        <f>'br8'!$F$58</f>
        <v>#DIV/0!</v>
      </c>
      <c r="AG16" s="112" t="e">
        <f>'br8'!$G$57</f>
        <v>#DIV/0!</v>
      </c>
      <c r="AH16" s="112" t="e">
        <f>'br8'!$G$58</f>
        <v>#DIV/0!</v>
      </c>
      <c r="AI16" s="112" t="e">
        <f>'br8'!$H$57</f>
        <v>#DIV/0!</v>
      </c>
      <c r="AJ16" s="166" t="e">
        <f>'br8'!$H$58</f>
        <v>#DIV/0!</v>
      </c>
      <c r="AK16" s="175">
        <f>'br8'!$C$64</f>
        <v>0</v>
      </c>
      <c r="AL16" s="111">
        <f>'br8'!$E$64-'br8'!$C$64</f>
        <v>0</v>
      </c>
      <c r="AM16" s="111">
        <f>'br8'!$F$64</f>
        <v>0</v>
      </c>
      <c r="AN16" s="111">
        <f>'br8'!$G$64</f>
        <v>0</v>
      </c>
      <c r="AO16" s="160">
        <f>'br8'!$H$64</f>
        <v>0</v>
      </c>
      <c r="AP16" s="165">
        <f>'br8'!$C$82</f>
        <v>0</v>
      </c>
      <c r="AQ16" s="112">
        <f>'br8'!$E$82-'br8'!$C$82</f>
        <v>0</v>
      </c>
      <c r="AR16" s="112">
        <f>'br8'!$F$82</f>
        <v>0</v>
      </c>
      <c r="AS16" s="112">
        <f>'br8'!$G$82</f>
        <v>0</v>
      </c>
      <c r="AT16" s="166">
        <f>'br8'!$H$82</f>
        <v>0</v>
      </c>
      <c r="AU16" s="62">
        <f>'br8'!$C$88</f>
        <v>0</v>
      </c>
      <c r="AV16" s="45">
        <f>'br8'!$E$88</f>
        <v>0</v>
      </c>
      <c r="AW16" s="45">
        <f>'br8'!$F$88</f>
        <v>0</v>
      </c>
      <c r="AX16" s="45">
        <f>'br8'!$C$89</f>
        <v>0</v>
      </c>
      <c r="AY16" s="45">
        <f>'br8'!$E$89</f>
        <v>0</v>
      </c>
      <c r="AZ16" s="45">
        <f>'br8'!$F$89</f>
        <v>0</v>
      </c>
      <c r="BA16" s="45">
        <f>'br8'!$C$90</f>
        <v>0</v>
      </c>
      <c r="BB16" s="45">
        <f>'br8'!$E$90</f>
        <v>0</v>
      </c>
      <c r="BC16" s="45">
        <f>'br8'!$F$90</f>
        <v>0</v>
      </c>
      <c r="BD16" s="45">
        <f>'br8'!$C$91</f>
        <v>0</v>
      </c>
      <c r="BE16" s="45">
        <f>'br8'!$E$91</f>
        <v>0</v>
      </c>
      <c r="BF16" s="45">
        <f>'br8'!$F$91</f>
        <v>0</v>
      </c>
      <c r="BG16" s="45">
        <f>'br8'!$C$92</f>
        <v>0</v>
      </c>
      <c r="BH16" s="45">
        <f>'br8'!$E$92</f>
        <v>0</v>
      </c>
      <c r="BI16" s="45">
        <f>'br8'!$F$92</f>
        <v>0</v>
      </c>
      <c r="BJ16" s="45">
        <f>'br8'!$C$93</f>
        <v>0</v>
      </c>
      <c r="BK16" s="45">
        <f>'br8'!$E$93</f>
        <v>0</v>
      </c>
      <c r="BL16" s="150">
        <f>'br8'!$F$93</f>
        <v>0</v>
      </c>
      <c r="BM16" s="62">
        <f>'br8'!$E$96</f>
        <v>0</v>
      </c>
      <c r="BN16" s="45">
        <f>'br8'!$F$96</f>
        <v>0</v>
      </c>
      <c r="BO16" s="45">
        <f>'br8'!$G$96</f>
        <v>0</v>
      </c>
      <c r="BP16" s="45">
        <f>'br8'!$H$96</f>
        <v>0</v>
      </c>
      <c r="BQ16" s="137">
        <f>'br8'!$E$97</f>
        <v>0</v>
      </c>
      <c r="BR16" s="137">
        <f>'br8'!$F$97</f>
        <v>0</v>
      </c>
      <c r="BS16" s="137">
        <f>'br8'!$G$97</f>
        <v>0</v>
      </c>
      <c r="BT16" s="137">
        <f>'br8'!$H$97</f>
        <v>0</v>
      </c>
      <c r="BU16" s="45">
        <f>'br8'!$F$98</f>
        <v>0</v>
      </c>
      <c r="BV16" s="45">
        <f>'br8'!$G$98</f>
        <v>0</v>
      </c>
      <c r="BW16" s="150">
        <f>'br8'!$H$98</f>
        <v>0</v>
      </c>
    </row>
    <row r="17" spans="1:75" s="122" customFormat="1" ht="12.75" x14ac:dyDescent="0.2">
      <c r="A17" s="4" t="s">
        <v>59</v>
      </c>
      <c r="B17" s="157">
        <f>IF('br9'!$F$6=1,1,0)</f>
        <v>0</v>
      </c>
      <c r="C17" s="110">
        <f>IF('br9'!$F$7=1,1,0)</f>
        <v>0</v>
      </c>
      <c r="D17" s="110">
        <f>IF('br9'!$F$8=1,1,0)</f>
        <v>0</v>
      </c>
      <c r="E17" s="150">
        <f>IF('br9'!$F$9=1,1,0)</f>
        <v>0</v>
      </c>
      <c r="F17" s="159">
        <f>IF('br9'!$G$11-'br9'!$G$10&gt;0,1,0)</f>
        <v>0</v>
      </c>
      <c r="G17" s="111">
        <f>'br9'!$G$11-'br9'!$G$10</f>
        <v>0</v>
      </c>
      <c r="H17" s="160" t="e">
        <f>G17/7*'br9'!$D$28</f>
        <v>#DIV/0!</v>
      </c>
      <c r="I17" s="165">
        <f>'br9'!$C$28</f>
        <v>0</v>
      </c>
      <c r="J17" s="112" t="e">
        <f>'br9'!$D$28</f>
        <v>#DIV/0!</v>
      </c>
      <c r="K17" s="112">
        <f>'br9'!$E$28</f>
        <v>0</v>
      </c>
      <c r="L17" s="112">
        <f>'br9'!$F$28</f>
        <v>0</v>
      </c>
      <c r="M17" s="112">
        <f>'br9'!$G$28</f>
        <v>0</v>
      </c>
      <c r="N17" s="166">
        <f>'br9'!$H$28</f>
        <v>0</v>
      </c>
      <c r="O17" s="169" t="e">
        <f t="shared" si="1"/>
        <v>#DIV/0!</v>
      </c>
      <c r="P17" s="149">
        <f t="shared" si="2"/>
        <v>0</v>
      </c>
      <c r="Q17" s="149">
        <f t="shared" si="3"/>
        <v>0</v>
      </c>
      <c r="R17" s="149">
        <f t="shared" si="4"/>
        <v>0</v>
      </c>
      <c r="S17" s="149">
        <f t="shared" si="5"/>
        <v>0</v>
      </c>
      <c r="T17" s="170" t="e">
        <f t="shared" si="6"/>
        <v>#DIV/0!</v>
      </c>
      <c r="U17" s="169" t="e">
        <f t="shared" si="7"/>
        <v>#VALUE!</v>
      </c>
      <c r="V17" s="149" t="e">
        <f t="shared" si="8"/>
        <v>#DIV/0!</v>
      </c>
      <c r="W17" s="149" t="e">
        <f t="shared" si="9"/>
        <v>#VALUE!</v>
      </c>
      <c r="X17" s="149" t="e">
        <f t="shared" si="10"/>
        <v>#VALUE!</v>
      </c>
      <c r="Y17" s="149" t="e">
        <f t="shared" si="11"/>
        <v>#VALUE!</v>
      </c>
      <c r="Z17" s="170" t="e">
        <f t="shared" si="12"/>
        <v>#VALUE!</v>
      </c>
      <c r="AA17" s="165" t="e">
        <f>'br9'!$C$57</f>
        <v>#DIV/0!</v>
      </c>
      <c r="AB17" s="112" t="e">
        <f>'br9'!$C$58</f>
        <v>#DIV/0!</v>
      </c>
      <c r="AC17" s="112" t="e">
        <f>'br9'!$E$57-'br9'!$C$57</f>
        <v>#DIV/0!</v>
      </c>
      <c r="AD17" s="112" t="e">
        <f>'br9'!$E$58-'br9'!$C$58</f>
        <v>#DIV/0!</v>
      </c>
      <c r="AE17" s="112" t="e">
        <f>'br9'!$F$57</f>
        <v>#DIV/0!</v>
      </c>
      <c r="AF17" s="112" t="e">
        <f>'br9'!$F$58</f>
        <v>#DIV/0!</v>
      </c>
      <c r="AG17" s="112" t="e">
        <f>'br9'!$G$57</f>
        <v>#DIV/0!</v>
      </c>
      <c r="AH17" s="112" t="e">
        <f>'br9'!$G$58</f>
        <v>#DIV/0!</v>
      </c>
      <c r="AI17" s="112" t="e">
        <f>'br9'!$H$57</f>
        <v>#DIV/0!</v>
      </c>
      <c r="AJ17" s="166" t="e">
        <f>'br9'!$H$58</f>
        <v>#DIV/0!</v>
      </c>
      <c r="AK17" s="175">
        <f>'br9'!$C$64</f>
        <v>0</v>
      </c>
      <c r="AL17" s="111">
        <f>'br9'!$E$64-'br9'!$C$64</f>
        <v>0</v>
      </c>
      <c r="AM17" s="111">
        <f>'br9'!$F$64</f>
        <v>0</v>
      </c>
      <c r="AN17" s="111">
        <f>'br9'!$G$64</f>
        <v>0</v>
      </c>
      <c r="AO17" s="160">
        <f>'br9'!$H$64</f>
        <v>0</v>
      </c>
      <c r="AP17" s="165">
        <f>'br9'!$C$82</f>
        <v>0</v>
      </c>
      <c r="AQ17" s="112">
        <f>'br9'!$E$82-'br9'!$C$82</f>
        <v>0</v>
      </c>
      <c r="AR17" s="112">
        <f>'br9'!$F$82</f>
        <v>0</v>
      </c>
      <c r="AS17" s="112">
        <f>'br9'!$G$82</f>
        <v>0</v>
      </c>
      <c r="AT17" s="166">
        <f>'br9'!$H$82</f>
        <v>0</v>
      </c>
      <c r="AU17" s="62">
        <f>'br9'!$C$88</f>
        <v>0</v>
      </c>
      <c r="AV17" s="45">
        <f>'br9'!$E$88</f>
        <v>0</v>
      </c>
      <c r="AW17" s="45">
        <f>'br9'!$F$88</f>
        <v>0</v>
      </c>
      <c r="AX17" s="45">
        <f>'br9'!$C$89</f>
        <v>0</v>
      </c>
      <c r="AY17" s="45">
        <f>'br9'!$E$89</f>
        <v>0</v>
      </c>
      <c r="AZ17" s="45">
        <f>'br9'!$F$89</f>
        <v>0</v>
      </c>
      <c r="BA17" s="45">
        <f>'br9'!$C$90</f>
        <v>0</v>
      </c>
      <c r="BB17" s="45">
        <f>'br9'!$E$90</f>
        <v>0</v>
      </c>
      <c r="BC17" s="45">
        <f>'br9'!$F$90</f>
        <v>0</v>
      </c>
      <c r="BD17" s="45">
        <f>'br9'!$C$91</f>
        <v>0</v>
      </c>
      <c r="BE17" s="45">
        <f>'br9'!$E$91</f>
        <v>0</v>
      </c>
      <c r="BF17" s="45">
        <f>'br9'!$F$91</f>
        <v>0</v>
      </c>
      <c r="BG17" s="45">
        <f>'br9'!$C$92</f>
        <v>0</v>
      </c>
      <c r="BH17" s="45">
        <f>'br9'!$E$92</f>
        <v>0</v>
      </c>
      <c r="BI17" s="45">
        <f>'br9'!$F$92</f>
        <v>0</v>
      </c>
      <c r="BJ17" s="45">
        <f>'br9'!$C$93</f>
        <v>0</v>
      </c>
      <c r="BK17" s="45">
        <f>'br9'!$E$93</f>
        <v>0</v>
      </c>
      <c r="BL17" s="150">
        <f>'br9'!$F$93</f>
        <v>0</v>
      </c>
      <c r="BM17" s="62">
        <f>'br9'!$E$96</f>
        <v>0</v>
      </c>
      <c r="BN17" s="45">
        <f>'br9'!$F$96</f>
        <v>0</v>
      </c>
      <c r="BO17" s="45">
        <f>'br9'!$G$96</f>
        <v>0</v>
      </c>
      <c r="BP17" s="45">
        <f>'br9'!$H$96</f>
        <v>0</v>
      </c>
      <c r="BQ17" s="137">
        <f>'br9'!$E$97</f>
        <v>0</v>
      </c>
      <c r="BR17" s="137">
        <f>'br9'!$F$97</f>
        <v>0</v>
      </c>
      <c r="BS17" s="137">
        <f>'br9'!$G$97</f>
        <v>0</v>
      </c>
      <c r="BT17" s="137">
        <f>'br9'!$H$97</f>
        <v>0</v>
      </c>
      <c r="BU17" s="45">
        <f>'br9'!$F$98</f>
        <v>0</v>
      </c>
      <c r="BV17" s="45">
        <f>'br9'!$G$98</f>
        <v>0</v>
      </c>
      <c r="BW17" s="150">
        <f>'br9'!$H$98</f>
        <v>0</v>
      </c>
    </row>
    <row r="18" spans="1:75" s="122" customFormat="1" ht="12.75" x14ac:dyDescent="0.2">
      <c r="A18" s="4" t="s">
        <v>60</v>
      </c>
      <c r="B18" s="157">
        <f>IF('br10'!$F$6=1,1,0)</f>
        <v>0</v>
      </c>
      <c r="C18" s="110">
        <f>IF('br10'!$F$7=1,1,0)</f>
        <v>0</v>
      </c>
      <c r="D18" s="110">
        <f>IF('br10'!$F$8=1,1,0)</f>
        <v>0</v>
      </c>
      <c r="E18" s="150">
        <f>IF('br10'!$F$9=1,1,0)</f>
        <v>0</v>
      </c>
      <c r="F18" s="159">
        <f>IF('br10'!$G$11-'br10'!$G$10&gt;0,1,0)</f>
        <v>0</v>
      </c>
      <c r="G18" s="111">
        <f>'br10'!$G$11-'br10'!$G$10</f>
        <v>0</v>
      </c>
      <c r="H18" s="160" t="e">
        <f>G18/7*'br10'!$D$28</f>
        <v>#DIV/0!</v>
      </c>
      <c r="I18" s="165">
        <f>'br10'!$C$28</f>
        <v>0</v>
      </c>
      <c r="J18" s="112" t="e">
        <f>'br10'!$D$28</f>
        <v>#DIV/0!</v>
      </c>
      <c r="K18" s="112">
        <f>'br10'!$E$28</f>
        <v>0</v>
      </c>
      <c r="L18" s="112">
        <f>'br10'!$F$28</f>
        <v>0</v>
      </c>
      <c r="M18" s="112">
        <f>'br10'!$G$28</f>
        <v>0</v>
      </c>
      <c r="N18" s="166">
        <f>'br10'!$H$28</f>
        <v>0</v>
      </c>
      <c r="O18" s="169" t="e">
        <f t="shared" si="1"/>
        <v>#DIV/0!</v>
      </c>
      <c r="P18" s="149">
        <f t="shared" si="2"/>
        <v>0</v>
      </c>
      <c r="Q18" s="149">
        <f t="shared" si="3"/>
        <v>0</v>
      </c>
      <c r="R18" s="149">
        <f t="shared" si="4"/>
        <v>0</v>
      </c>
      <c r="S18" s="149">
        <f t="shared" si="5"/>
        <v>0</v>
      </c>
      <c r="T18" s="170" t="e">
        <f t="shared" si="6"/>
        <v>#DIV/0!</v>
      </c>
      <c r="U18" s="169" t="e">
        <f t="shared" si="7"/>
        <v>#VALUE!</v>
      </c>
      <c r="V18" s="149" t="e">
        <f t="shared" si="8"/>
        <v>#DIV/0!</v>
      </c>
      <c r="W18" s="149" t="e">
        <f t="shared" si="9"/>
        <v>#VALUE!</v>
      </c>
      <c r="X18" s="149" t="e">
        <f t="shared" si="10"/>
        <v>#VALUE!</v>
      </c>
      <c r="Y18" s="149" t="e">
        <f t="shared" si="11"/>
        <v>#VALUE!</v>
      </c>
      <c r="Z18" s="170" t="e">
        <f t="shared" si="12"/>
        <v>#VALUE!</v>
      </c>
      <c r="AA18" s="165" t="e">
        <f>'br10'!$C$57</f>
        <v>#DIV/0!</v>
      </c>
      <c r="AB18" s="112" t="e">
        <f>'br10'!$C$58</f>
        <v>#DIV/0!</v>
      </c>
      <c r="AC18" s="112" t="e">
        <f>'br10'!$E$57-'br10'!$C$57</f>
        <v>#DIV/0!</v>
      </c>
      <c r="AD18" s="112" t="e">
        <f>'br10'!$E$58-'br10'!$C$58</f>
        <v>#DIV/0!</v>
      </c>
      <c r="AE18" s="112" t="e">
        <f>'br10'!$F$57</f>
        <v>#DIV/0!</v>
      </c>
      <c r="AF18" s="112" t="e">
        <f>'br10'!$F$58</f>
        <v>#DIV/0!</v>
      </c>
      <c r="AG18" s="112" t="e">
        <f>'br10'!$G$57</f>
        <v>#DIV/0!</v>
      </c>
      <c r="AH18" s="112" t="e">
        <f>'br10'!$G$58</f>
        <v>#DIV/0!</v>
      </c>
      <c r="AI18" s="112" t="e">
        <f>'br10'!$H$57</f>
        <v>#DIV/0!</v>
      </c>
      <c r="AJ18" s="166" t="e">
        <f>'br10'!$H$58</f>
        <v>#DIV/0!</v>
      </c>
      <c r="AK18" s="175">
        <f>'br10'!$C$64</f>
        <v>0</v>
      </c>
      <c r="AL18" s="111">
        <f>'br10'!$E$64-'br10'!$C$64</f>
        <v>0</v>
      </c>
      <c r="AM18" s="111">
        <f>'br10'!$F$64</f>
        <v>0</v>
      </c>
      <c r="AN18" s="111">
        <f>'br10'!$G$64</f>
        <v>0</v>
      </c>
      <c r="AO18" s="160">
        <f>'br10'!$H$64</f>
        <v>0</v>
      </c>
      <c r="AP18" s="165">
        <f>'br10'!$C$82</f>
        <v>0</v>
      </c>
      <c r="AQ18" s="112">
        <f>'br10'!$E$82-'br10'!$C$82</f>
        <v>0</v>
      </c>
      <c r="AR18" s="112">
        <f>'br10'!$F$82</f>
        <v>0</v>
      </c>
      <c r="AS18" s="112">
        <f>'br10'!$G$82</f>
        <v>0</v>
      </c>
      <c r="AT18" s="166">
        <f>'br10'!$H$82</f>
        <v>0</v>
      </c>
      <c r="AU18" s="62">
        <f>'br10'!$C$88</f>
        <v>0</v>
      </c>
      <c r="AV18" s="45">
        <f>'br10'!$E$88</f>
        <v>0</v>
      </c>
      <c r="AW18" s="45">
        <f>'br10'!$F$88</f>
        <v>0</v>
      </c>
      <c r="AX18" s="45">
        <f>'br10'!$C$89</f>
        <v>0</v>
      </c>
      <c r="AY18" s="45">
        <f>'br10'!$E$89</f>
        <v>0</v>
      </c>
      <c r="AZ18" s="45">
        <f>'br10'!$F$89</f>
        <v>0</v>
      </c>
      <c r="BA18" s="45">
        <f>'br10'!$C$90</f>
        <v>0</v>
      </c>
      <c r="BB18" s="45">
        <f>'br10'!$E$90</f>
        <v>0</v>
      </c>
      <c r="BC18" s="45">
        <f>'br10'!$F$90</f>
        <v>0</v>
      </c>
      <c r="BD18" s="45">
        <f>'br10'!$C$91</f>
        <v>0</v>
      </c>
      <c r="BE18" s="45">
        <f>'br10'!$E$91</f>
        <v>0</v>
      </c>
      <c r="BF18" s="45">
        <f>'br10'!$F$91</f>
        <v>0</v>
      </c>
      <c r="BG18" s="45">
        <f>'br10'!$C$92</f>
        <v>0</v>
      </c>
      <c r="BH18" s="45">
        <f>'br10'!$E$92</f>
        <v>0</v>
      </c>
      <c r="BI18" s="45">
        <f>'br10'!$F$92</f>
        <v>0</v>
      </c>
      <c r="BJ18" s="45">
        <f>'br10'!$C$93</f>
        <v>0</v>
      </c>
      <c r="BK18" s="45">
        <f>'br10'!$E$93</f>
        <v>0</v>
      </c>
      <c r="BL18" s="150">
        <f>'br10'!$F$93</f>
        <v>0</v>
      </c>
      <c r="BM18" s="62">
        <f>'br10'!$E$96</f>
        <v>0</v>
      </c>
      <c r="BN18" s="45">
        <f>'br10'!$F$96</f>
        <v>0</v>
      </c>
      <c r="BO18" s="45">
        <f>'br10'!$G$96</f>
        <v>0</v>
      </c>
      <c r="BP18" s="45">
        <f>'br10'!$H$96</f>
        <v>0</v>
      </c>
      <c r="BQ18" s="137">
        <f>'br10'!$E$97</f>
        <v>0</v>
      </c>
      <c r="BR18" s="137">
        <f>'br10'!$F$97</f>
        <v>0</v>
      </c>
      <c r="BS18" s="137">
        <f>'br10'!$G$97</f>
        <v>0</v>
      </c>
      <c r="BT18" s="137">
        <f>'br10'!$H$97</f>
        <v>0</v>
      </c>
      <c r="BU18" s="45">
        <f>'br10'!$F$98</f>
        <v>0</v>
      </c>
      <c r="BV18" s="45">
        <f>'br10'!$G$98</f>
        <v>0</v>
      </c>
      <c r="BW18" s="150">
        <f>'br10'!$H$98</f>
        <v>0</v>
      </c>
    </row>
    <row r="19" spans="1:75" s="122" customFormat="1" ht="12.75" x14ac:dyDescent="0.2">
      <c r="A19" s="4" t="s">
        <v>61</v>
      </c>
      <c r="B19" s="157">
        <f>IF('br11'!$F$6=1,1,0)</f>
        <v>0</v>
      </c>
      <c r="C19" s="110">
        <f>IF('br11'!$F$7=1,1,0)</f>
        <v>0</v>
      </c>
      <c r="D19" s="110">
        <f>IF('br11'!$F$8=1,1,0)</f>
        <v>0</v>
      </c>
      <c r="E19" s="150">
        <f>IF('br11'!$F$9=1,1,0)</f>
        <v>0</v>
      </c>
      <c r="F19" s="159">
        <f>IF('br11'!$G$11-'br11'!$G$10&gt;0,1,0)</f>
        <v>0</v>
      </c>
      <c r="G19" s="111">
        <f>'br11'!$G$11-'br11'!$G$10</f>
        <v>0</v>
      </c>
      <c r="H19" s="160" t="e">
        <f>G19/7*'br11'!$D$28</f>
        <v>#DIV/0!</v>
      </c>
      <c r="I19" s="165">
        <f>'br11'!$C$28</f>
        <v>0</v>
      </c>
      <c r="J19" s="112" t="e">
        <f>'br11'!$D$28</f>
        <v>#DIV/0!</v>
      </c>
      <c r="K19" s="112">
        <f>'br11'!$E$28</f>
        <v>0</v>
      </c>
      <c r="L19" s="112">
        <f>'br11'!$F$28</f>
        <v>0</v>
      </c>
      <c r="M19" s="112">
        <f>'br11'!$G$28</f>
        <v>0</v>
      </c>
      <c r="N19" s="166">
        <f>'br11'!$H$28</f>
        <v>0</v>
      </c>
      <c r="O19" s="169" t="e">
        <f t="shared" si="1"/>
        <v>#DIV/0!</v>
      </c>
      <c r="P19" s="149">
        <f t="shared" si="2"/>
        <v>0</v>
      </c>
      <c r="Q19" s="149">
        <f t="shared" si="3"/>
        <v>0</v>
      </c>
      <c r="R19" s="149">
        <f t="shared" si="4"/>
        <v>0</v>
      </c>
      <c r="S19" s="149">
        <f t="shared" si="5"/>
        <v>0</v>
      </c>
      <c r="T19" s="170" t="e">
        <f t="shared" si="6"/>
        <v>#DIV/0!</v>
      </c>
      <c r="U19" s="169" t="e">
        <f t="shared" si="7"/>
        <v>#VALUE!</v>
      </c>
      <c r="V19" s="149" t="e">
        <f t="shared" si="8"/>
        <v>#DIV/0!</v>
      </c>
      <c r="W19" s="149" t="e">
        <f t="shared" si="9"/>
        <v>#VALUE!</v>
      </c>
      <c r="X19" s="149" t="e">
        <f t="shared" si="10"/>
        <v>#VALUE!</v>
      </c>
      <c r="Y19" s="149" t="e">
        <f t="shared" si="11"/>
        <v>#VALUE!</v>
      </c>
      <c r="Z19" s="170" t="e">
        <f t="shared" si="12"/>
        <v>#VALUE!</v>
      </c>
      <c r="AA19" s="165" t="e">
        <f>'br11'!$C$57</f>
        <v>#DIV/0!</v>
      </c>
      <c r="AB19" s="112" t="e">
        <f>'br11'!$C$58</f>
        <v>#DIV/0!</v>
      </c>
      <c r="AC19" s="112" t="e">
        <f>'br11'!$E$57-'br11'!$C$57</f>
        <v>#DIV/0!</v>
      </c>
      <c r="AD19" s="112" t="e">
        <f>'br11'!$E$58-'br11'!$C$58</f>
        <v>#DIV/0!</v>
      </c>
      <c r="AE19" s="112" t="e">
        <f>'br11'!$F$57</f>
        <v>#DIV/0!</v>
      </c>
      <c r="AF19" s="112" t="e">
        <f>'br11'!$F$58</f>
        <v>#DIV/0!</v>
      </c>
      <c r="AG19" s="112" t="e">
        <f>'br11'!$G$57</f>
        <v>#DIV/0!</v>
      </c>
      <c r="AH19" s="112" t="e">
        <f>'br11'!$G$58</f>
        <v>#DIV/0!</v>
      </c>
      <c r="AI19" s="112" t="e">
        <f>'br11'!$H$57</f>
        <v>#DIV/0!</v>
      </c>
      <c r="AJ19" s="166" t="e">
        <f>'br11'!$H$58</f>
        <v>#DIV/0!</v>
      </c>
      <c r="AK19" s="175">
        <f>'br11'!$C$64</f>
        <v>0</v>
      </c>
      <c r="AL19" s="111">
        <f>'br11'!$E$64-'br11'!$C$64</f>
        <v>0</v>
      </c>
      <c r="AM19" s="111">
        <f>'br11'!$F$64</f>
        <v>0</v>
      </c>
      <c r="AN19" s="111">
        <f>'br11'!$G$64</f>
        <v>0</v>
      </c>
      <c r="AO19" s="160">
        <f>'br11'!$H$64</f>
        <v>0</v>
      </c>
      <c r="AP19" s="165">
        <f>'br11'!$C$82</f>
        <v>0</v>
      </c>
      <c r="AQ19" s="112">
        <f>'br11'!$E$82-'br11'!$C$82</f>
        <v>0</v>
      </c>
      <c r="AR19" s="112">
        <f>'br11'!$F$82</f>
        <v>0</v>
      </c>
      <c r="AS19" s="112">
        <f>'br11'!$G$82</f>
        <v>0</v>
      </c>
      <c r="AT19" s="166">
        <f>'br11'!$H$82</f>
        <v>0</v>
      </c>
      <c r="AU19" s="62">
        <f>'br11'!$C$88</f>
        <v>0</v>
      </c>
      <c r="AV19" s="45">
        <f>'br11'!$E$88</f>
        <v>0</v>
      </c>
      <c r="AW19" s="45">
        <f>'br11'!$F$88</f>
        <v>0</v>
      </c>
      <c r="AX19" s="45">
        <f>'br11'!$C$89</f>
        <v>0</v>
      </c>
      <c r="AY19" s="45">
        <f>'br11'!$E$89</f>
        <v>0</v>
      </c>
      <c r="AZ19" s="45">
        <f>'br11'!$F$89</f>
        <v>0</v>
      </c>
      <c r="BA19" s="45">
        <f>'br11'!$C$90</f>
        <v>0</v>
      </c>
      <c r="BB19" s="45">
        <f>'br11'!$E$90</f>
        <v>0</v>
      </c>
      <c r="BC19" s="45">
        <f>'br11'!$F$90</f>
        <v>0</v>
      </c>
      <c r="BD19" s="45">
        <f>'br11'!$C$91</f>
        <v>0</v>
      </c>
      <c r="BE19" s="45">
        <f>'br11'!$E$91</f>
        <v>0</v>
      </c>
      <c r="BF19" s="45">
        <f>'br11'!$F$91</f>
        <v>0</v>
      </c>
      <c r="BG19" s="45">
        <f>'br11'!$C$92</f>
        <v>0</v>
      </c>
      <c r="BH19" s="45">
        <f>'br11'!$E$92</f>
        <v>0</v>
      </c>
      <c r="BI19" s="45">
        <f>'br11'!$F$92</f>
        <v>0</v>
      </c>
      <c r="BJ19" s="45">
        <f>'br11'!$C$93</f>
        <v>0</v>
      </c>
      <c r="BK19" s="45">
        <f>'br11'!$E$93</f>
        <v>0</v>
      </c>
      <c r="BL19" s="150">
        <f>'br11'!$F$93</f>
        <v>0</v>
      </c>
      <c r="BM19" s="62">
        <f>'br11'!$E$96</f>
        <v>0</v>
      </c>
      <c r="BN19" s="45">
        <f>'br11'!$F$96</f>
        <v>0</v>
      </c>
      <c r="BO19" s="45">
        <f>'br11'!$G$96</f>
        <v>0</v>
      </c>
      <c r="BP19" s="45">
        <f>'br11'!$H$96</f>
        <v>0</v>
      </c>
      <c r="BQ19" s="137">
        <f>'br11'!$E$97</f>
        <v>0</v>
      </c>
      <c r="BR19" s="137">
        <f>'br11'!$F$97</f>
        <v>0</v>
      </c>
      <c r="BS19" s="137">
        <f>'br11'!$G$97</f>
        <v>0</v>
      </c>
      <c r="BT19" s="137">
        <f>'br11'!$H$97</f>
        <v>0</v>
      </c>
      <c r="BU19" s="45">
        <f>'br11'!$F$98</f>
        <v>0</v>
      </c>
      <c r="BV19" s="45">
        <f>'br11'!$G$98</f>
        <v>0</v>
      </c>
      <c r="BW19" s="150">
        <f>'br11'!$H$98</f>
        <v>0</v>
      </c>
    </row>
    <row r="20" spans="1:75" s="122" customFormat="1" ht="12.75" x14ac:dyDescent="0.2">
      <c r="A20" s="4" t="s">
        <v>62</v>
      </c>
      <c r="B20" s="157">
        <f>IF('br12'!$F$6=1,1,0)</f>
        <v>0</v>
      </c>
      <c r="C20" s="110">
        <f>IF('br12'!$F$7=1,1,0)</f>
        <v>0</v>
      </c>
      <c r="D20" s="110">
        <f>IF('br12'!$F$8=1,1,0)</f>
        <v>0</v>
      </c>
      <c r="E20" s="150">
        <f>IF('br12'!$F$9=1,1,0)</f>
        <v>0</v>
      </c>
      <c r="F20" s="159">
        <f>IF('br12'!$G$11-'br12'!$G$10&gt;0,1,0)</f>
        <v>0</v>
      </c>
      <c r="G20" s="111">
        <f>'br12'!$G$11-'br12'!$G$10</f>
        <v>0</v>
      </c>
      <c r="H20" s="160" t="e">
        <f>G20/7*'br12'!$D$28</f>
        <v>#DIV/0!</v>
      </c>
      <c r="I20" s="165">
        <f>'br12'!$C$28</f>
        <v>0</v>
      </c>
      <c r="J20" s="112" t="e">
        <f>'br12'!$D$28</f>
        <v>#DIV/0!</v>
      </c>
      <c r="K20" s="112">
        <f>'br12'!$E$28</f>
        <v>0</v>
      </c>
      <c r="L20" s="112">
        <f>'br12'!$F$28</f>
        <v>0</v>
      </c>
      <c r="M20" s="112">
        <f>'br12'!$G$28</f>
        <v>0</v>
      </c>
      <c r="N20" s="166">
        <f>'br12'!$H$28</f>
        <v>0</v>
      </c>
      <c r="O20" s="169" t="e">
        <f t="shared" si="1"/>
        <v>#DIV/0!</v>
      </c>
      <c r="P20" s="149">
        <f t="shared" si="2"/>
        <v>0</v>
      </c>
      <c r="Q20" s="149">
        <f t="shared" si="3"/>
        <v>0</v>
      </c>
      <c r="R20" s="149">
        <f t="shared" si="4"/>
        <v>0</v>
      </c>
      <c r="S20" s="149">
        <f t="shared" si="5"/>
        <v>0</v>
      </c>
      <c r="T20" s="170" t="e">
        <f t="shared" si="6"/>
        <v>#DIV/0!</v>
      </c>
      <c r="U20" s="169" t="e">
        <f t="shared" si="7"/>
        <v>#VALUE!</v>
      </c>
      <c r="V20" s="149" t="e">
        <f t="shared" si="8"/>
        <v>#DIV/0!</v>
      </c>
      <c r="W20" s="149" t="e">
        <f t="shared" si="9"/>
        <v>#VALUE!</v>
      </c>
      <c r="X20" s="149" t="e">
        <f t="shared" si="10"/>
        <v>#VALUE!</v>
      </c>
      <c r="Y20" s="149" t="e">
        <f t="shared" si="11"/>
        <v>#VALUE!</v>
      </c>
      <c r="Z20" s="170" t="e">
        <f t="shared" si="12"/>
        <v>#VALUE!</v>
      </c>
      <c r="AA20" s="165" t="e">
        <f>'br12'!$C$57</f>
        <v>#DIV/0!</v>
      </c>
      <c r="AB20" s="112" t="e">
        <f>'br12'!$C$58</f>
        <v>#DIV/0!</v>
      </c>
      <c r="AC20" s="112" t="e">
        <f>'br12'!$E$57-'br12'!$C$57</f>
        <v>#DIV/0!</v>
      </c>
      <c r="AD20" s="112" t="e">
        <f>'br12'!$E$58-'br12'!$C$58</f>
        <v>#DIV/0!</v>
      </c>
      <c r="AE20" s="112" t="e">
        <f>'br12'!$F$57</f>
        <v>#DIV/0!</v>
      </c>
      <c r="AF20" s="112" t="e">
        <f>'br12'!$F$58</f>
        <v>#DIV/0!</v>
      </c>
      <c r="AG20" s="112" t="e">
        <f>'br12'!$G$57</f>
        <v>#DIV/0!</v>
      </c>
      <c r="AH20" s="112" t="e">
        <f>'br12'!$G$58</f>
        <v>#DIV/0!</v>
      </c>
      <c r="AI20" s="112" t="e">
        <f>'br12'!$H$57</f>
        <v>#DIV/0!</v>
      </c>
      <c r="AJ20" s="166" t="e">
        <f>'br12'!$H$58</f>
        <v>#DIV/0!</v>
      </c>
      <c r="AK20" s="175">
        <f>'br12'!$C$64</f>
        <v>0</v>
      </c>
      <c r="AL20" s="111">
        <f>'br12'!$E$64-'br12'!$C$64</f>
        <v>0</v>
      </c>
      <c r="AM20" s="111">
        <f>'br12'!$F$64</f>
        <v>0</v>
      </c>
      <c r="AN20" s="111">
        <f>'br12'!$G$64</f>
        <v>0</v>
      </c>
      <c r="AO20" s="160">
        <f>'br12'!$H$64</f>
        <v>0</v>
      </c>
      <c r="AP20" s="165">
        <f>'br12'!$C$82</f>
        <v>0</v>
      </c>
      <c r="AQ20" s="112">
        <f>'br12'!$E$82-'br12'!$C$82</f>
        <v>0</v>
      </c>
      <c r="AR20" s="112">
        <f>'br12'!$F$82</f>
        <v>0</v>
      </c>
      <c r="AS20" s="112">
        <f>'br12'!$G$82</f>
        <v>0</v>
      </c>
      <c r="AT20" s="166">
        <f>'br12'!$H$82</f>
        <v>0</v>
      </c>
      <c r="AU20" s="62">
        <f>'br12'!$C$88</f>
        <v>0</v>
      </c>
      <c r="AV20" s="45">
        <f>'br12'!$E$88</f>
        <v>0</v>
      </c>
      <c r="AW20" s="45">
        <f>'br12'!$F$88</f>
        <v>0</v>
      </c>
      <c r="AX20" s="45">
        <f>'br12'!$C$89</f>
        <v>0</v>
      </c>
      <c r="AY20" s="45">
        <f>'br12'!$E$89</f>
        <v>0</v>
      </c>
      <c r="AZ20" s="45">
        <f>'br12'!$F$89</f>
        <v>0</v>
      </c>
      <c r="BA20" s="45">
        <f>'br12'!$C$90</f>
        <v>0</v>
      </c>
      <c r="BB20" s="45">
        <f>'br12'!$E$90</f>
        <v>0</v>
      </c>
      <c r="BC20" s="45">
        <f>'br12'!$F$90</f>
        <v>0</v>
      </c>
      <c r="BD20" s="45">
        <f>'br12'!$C$91</f>
        <v>0</v>
      </c>
      <c r="BE20" s="45">
        <f>'br12'!$E$91</f>
        <v>0</v>
      </c>
      <c r="BF20" s="45">
        <f>'br12'!$F$91</f>
        <v>0</v>
      </c>
      <c r="BG20" s="45">
        <f>'br12'!$C$92</f>
        <v>0</v>
      </c>
      <c r="BH20" s="45">
        <f>'br12'!$E$92</f>
        <v>0</v>
      </c>
      <c r="BI20" s="45">
        <f>'br12'!$F$92</f>
        <v>0</v>
      </c>
      <c r="BJ20" s="45">
        <f>'br12'!$C$93</f>
        <v>0</v>
      </c>
      <c r="BK20" s="45">
        <f>'br12'!$E$93</f>
        <v>0</v>
      </c>
      <c r="BL20" s="150">
        <f>'br12'!$F$93</f>
        <v>0</v>
      </c>
      <c r="BM20" s="62">
        <f>'br12'!$E$96</f>
        <v>0</v>
      </c>
      <c r="BN20" s="45">
        <f>'br12'!$F$96</f>
        <v>0</v>
      </c>
      <c r="BO20" s="45">
        <f>'br12'!$G$96</f>
        <v>0</v>
      </c>
      <c r="BP20" s="45">
        <f>'br12'!$H$96</f>
        <v>0</v>
      </c>
      <c r="BQ20" s="137">
        <f>'br12'!$E$97</f>
        <v>0</v>
      </c>
      <c r="BR20" s="137">
        <f>'br12'!$F$97</f>
        <v>0</v>
      </c>
      <c r="BS20" s="137">
        <f>'br12'!$G$97</f>
        <v>0</v>
      </c>
      <c r="BT20" s="137">
        <f>'br12'!$H$97</f>
        <v>0</v>
      </c>
      <c r="BU20" s="45">
        <f>'br12'!$F$98</f>
        <v>0</v>
      </c>
      <c r="BV20" s="45">
        <f>'br12'!$G$98</f>
        <v>0</v>
      </c>
      <c r="BW20" s="150">
        <f>'br12'!$H$98</f>
        <v>0</v>
      </c>
    </row>
    <row r="21" spans="1:75" s="122" customFormat="1" ht="12.75" x14ac:dyDescent="0.2">
      <c r="A21" s="4" t="s">
        <v>63</v>
      </c>
      <c r="B21" s="157">
        <f>IF('br13'!$F$6=1,1,0)</f>
        <v>0</v>
      </c>
      <c r="C21" s="110">
        <f>IF('br13'!$F$7=1,1,0)</f>
        <v>0</v>
      </c>
      <c r="D21" s="110">
        <f>IF('br13'!$F$8=1,1,0)</f>
        <v>0</v>
      </c>
      <c r="E21" s="150">
        <f>IF('br13'!$F$9=1,1,0)</f>
        <v>0</v>
      </c>
      <c r="F21" s="159">
        <f>IF('br13'!$G$11-'br13'!$G$10&gt;0,1,0)</f>
        <v>0</v>
      </c>
      <c r="G21" s="111">
        <f>'br13'!$G$11-'br13'!$G$10</f>
        <v>0</v>
      </c>
      <c r="H21" s="160" t="e">
        <f>G21/7*'br13'!$D$28</f>
        <v>#DIV/0!</v>
      </c>
      <c r="I21" s="165">
        <f>'br13'!$C$28</f>
        <v>0</v>
      </c>
      <c r="J21" s="112" t="e">
        <f>'br13'!$D$28</f>
        <v>#DIV/0!</v>
      </c>
      <c r="K21" s="112">
        <f>'br13'!$E$28</f>
        <v>0</v>
      </c>
      <c r="L21" s="112">
        <f>'br13'!$F$28</f>
        <v>0</v>
      </c>
      <c r="M21" s="112">
        <f>'br13'!$G$28</f>
        <v>0</v>
      </c>
      <c r="N21" s="166">
        <f>'br13'!$H$28</f>
        <v>0</v>
      </c>
      <c r="O21" s="169" t="e">
        <f t="shared" si="1"/>
        <v>#DIV/0!</v>
      </c>
      <c r="P21" s="149">
        <f t="shared" si="2"/>
        <v>0</v>
      </c>
      <c r="Q21" s="149">
        <f t="shared" si="3"/>
        <v>0</v>
      </c>
      <c r="R21" s="149">
        <f t="shared" si="4"/>
        <v>0</v>
      </c>
      <c r="S21" s="149">
        <f t="shared" si="5"/>
        <v>0</v>
      </c>
      <c r="T21" s="170" t="e">
        <f t="shared" si="6"/>
        <v>#DIV/0!</v>
      </c>
      <c r="U21" s="169" t="e">
        <f t="shared" si="7"/>
        <v>#VALUE!</v>
      </c>
      <c r="V21" s="149" t="e">
        <f t="shared" si="8"/>
        <v>#DIV/0!</v>
      </c>
      <c r="W21" s="149" t="e">
        <f t="shared" si="9"/>
        <v>#VALUE!</v>
      </c>
      <c r="X21" s="149" t="e">
        <f t="shared" si="10"/>
        <v>#VALUE!</v>
      </c>
      <c r="Y21" s="149" t="e">
        <f t="shared" si="11"/>
        <v>#VALUE!</v>
      </c>
      <c r="Z21" s="170" t="e">
        <f t="shared" si="12"/>
        <v>#VALUE!</v>
      </c>
      <c r="AA21" s="165" t="e">
        <f>'br13'!$C$57</f>
        <v>#DIV/0!</v>
      </c>
      <c r="AB21" s="112" t="e">
        <f>'br13'!$C$58</f>
        <v>#DIV/0!</v>
      </c>
      <c r="AC21" s="112" t="e">
        <f>'br13'!$E$57-'br13'!$C$57</f>
        <v>#DIV/0!</v>
      </c>
      <c r="AD21" s="112" t="e">
        <f>'br13'!$E$58-'br13'!$C$58</f>
        <v>#DIV/0!</v>
      </c>
      <c r="AE21" s="112" t="e">
        <f>'br13'!$F$57</f>
        <v>#DIV/0!</v>
      </c>
      <c r="AF21" s="112" t="e">
        <f>'br13'!$F$58</f>
        <v>#DIV/0!</v>
      </c>
      <c r="AG21" s="112" t="e">
        <f>'br13'!$G$57</f>
        <v>#DIV/0!</v>
      </c>
      <c r="AH21" s="112" t="e">
        <f>'br13'!$G$58</f>
        <v>#DIV/0!</v>
      </c>
      <c r="AI21" s="112" t="e">
        <f>'br13'!$H$57</f>
        <v>#DIV/0!</v>
      </c>
      <c r="AJ21" s="166" t="e">
        <f>'br13'!$H$58</f>
        <v>#DIV/0!</v>
      </c>
      <c r="AK21" s="175">
        <f>'br13'!$C$64</f>
        <v>0</v>
      </c>
      <c r="AL21" s="111">
        <f>'br13'!$E$64-'br13'!$C$64</f>
        <v>0</v>
      </c>
      <c r="AM21" s="111">
        <f>'br13'!$F$64</f>
        <v>0</v>
      </c>
      <c r="AN21" s="111">
        <f>'br13'!$G$64</f>
        <v>0</v>
      </c>
      <c r="AO21" s="160">
        <f>'br13'!$H$64</f>
        <v>0</v>
      </c>
      <c r="AP21" s="165">
        <f>'br13'!$C$82</f>
        <v>0</v>
      </c>
      <c r="AQ21" s="112">
        <f>'br13'!$E$82-'br13'!$C$82</f>
        <v>0</v>
      </c>
      <c r="AR21" s="112">
        <f>'br13'!$F$82</f>
        <v>0</v>
      </c>
      <c r="AS21" s="112">
        <f>'br13'!$G$82</f>
        <v>0</v>
      </c>
      <c r="AT21" s="166">
        <f>'br13'!$H$82</f>
        <v>0</v>
      </c>
      <c r="AU21" s="62">
        <f>'br13'!$C$88</f>
        <v>0</v>
      </c>
      <c r="AV21" s="45">
        <f>'br13'!$E$88</f>
        <v>0</v>
      </c>
      <c r="AW21" s="45">
        <f>'br13'!$F$88</f>
        <v>0</v>
      </c>
      <c r="AX21" s="45">
        <f>'br13'!$C$89</f>
        <v>0</v>
      </c>
      <c r="AY21" s="45">
        <f>'br13'!$E$89</f>
        <v>0</v>
      </c>
      <c r="AZ21" s="45">
        <f>'br13'!$F$89</f>
        <v>0</v>
      </c>
      <c r="BA21" s="45">
        <f>'br13'!$C$90</f>
        <v>0</v>
      </c>
      <c r="BB21" s="45">
        <f>'br13'!$E$90</f>
        <v>0</v>
      </c>
      <c r="BC21" s="45">
        <f>'br13'!$F$90</f>
        <v>0</v>
      </c>
      <c r="BD21" s="45">
        <f>'br13'!$C$91</f>
        <v>0</v>
      </c>
      <c r="BE21" s="45">
        <f>'br13'!$E$91</f>
        <v>0</v>
      </c>
      <c r="BF21" s="45">
        <f>'br13'!$F$91</f>
        <v>0</v>
      </c>
      <c r="BG21" s="45">
        <f>'br13'!$C$92</f>
        <v>0</v>
      </c>
      <c r="BH21" s="45">
        <f>'br13'!$E$92</f>
        <v>0</v>
      </c>
      <c r="BI21" s="45">
        <f>'br13'!$F$92</f>
        <v>0</v>
      </c>
      <c r="BJ21" s="45">
        <f>'br13'!$C$93</f>
        <v>0</v>
      </c>
      <c r="BK21" s="45">
        <f>'br13'!$E$93</f>
        <v>0</v>
      </c>
      <c r="BL21" s="150">
        <f>'br13'!$F$93</f>
        <v>0</v>
      </c>
      <c r="BM21" s="62">
        <f>'br13'!$E$96</f>
        <v>0</v>
      </c>
      <c r="BN21" s="45">
        <f>'br13'!$F$96</f>
        <v>0</v>
      </c>
      <c r="BO21" s="45">
        <f>'br13'!$G$96</f>
        <v>0</v>
      </c>
      <c r="BP21" s="45">
        <f>'br13'!$H$96</f>
        <v>0</v>
      </c>
      <c r="BQ21" s="137">
        <f>'br13'!$E$97</f>
        <v>0</v>
      </c>
      <c r="BR21" s="137">
        <f>'br13'!$F$97</f>
        <v>0</v>
      </c>
      <c r="BS21" s="137">
        <f>'br13'!$G$97</f>
        <v>0</v>
      </c>
      <c r="BT21" s="137">
        <f>'br13'!$H$97</f>
        <v>0</v>
      </c>
      <c r="BU21" s="45">
        <f>'br13'!$F$98</f>
        <v>0</v>
      </c>
      <c r="BV21" s="45">
        <f>'br13'!$G$98</f>
        <v>0</v>
      </c>
      <c r="BW21" s="150">
        <f>'br13'!$H$98</f>
        <v>0</v>
      </c>
    </row>
    <row r="22" spans="1:75" s="122" customFormat="1" ht="12.75" x14ac:dyDescent="0.2">
      <c r="A22" s="4" t="s">
        <v>64</v>
      </c>
      <c r="B22" s="157">
        <f>IF('br14'!$F$6=1,1,0)</f>
        <v>0</v>
      </c>
      <c r="C22" s="110">
        <f>IF('br14'!$F$7=1,1,0)</f>
        <v>0</v>
      </c>
      <c r="D22" s="110">
        <f>IF('br14'!$F$8=1,1,0)</f>
        <v>0</v>
      </c>
      <c r="E22" s="150">
        <f>IF('br14'!$F$9=1,1,0)</f>
        <v>0</v>
      </c>
      <c r="F22" s="159">
        <f>IF('br14'!$G$11-'br14'!$G$10&gt;0,1,0)</f>
        <v>0</v>
      </c>
      <c r="G22" s="111">
        <f>'br14'!$G$11-'br14'!$G$10</f>
        <v>0</v>
      </c>
      <c r="H22" s="160" t="e">
        <f>G22/7*'br14'!$D$28</f>
        <v>#DIV/0!</v>
      </c>
      <c r="I22" s="165">
        <f>'br14'!$C$28</f>
        <v>0</v>
      </c>
      <c r="J22" s="112" t="e">
        <f>'br14'!$D$28</f>
        <v>#DIV/0!</v>
      </c>
      <c r="K22" s="112">
        <f>'br14'!$E$28</f>
        <v>0</v>
      </c>
      <c r="L22" s="112">
        <f>'br14'!$F$28</f>
        <v>0</v>
      </c>
      <c r="M22" s="112">
        <f>'br14'!$G$28</f>
        <v>0</v>
      </c>
      <c r="N22" s="166">
        <f>'br14'!$H$28</f>
        <v>0</v>
      </c>
      <c r="O22" s="169" t="e">
        <f t="shared" si="1"/>
        <v>#DIV/0!</v>
      </c>
      <c r="P22" s="149">
        <f t="shared" si="2"/>
        <v>0</v>
      </c>
      <c r="Q22" s="149">
        <f t="shared" si="3"/>
        <v>0</v>
      </c>
      <c r="R22" s="149">
        <f t="shared" si="4"/>
        <v>0</v>
      </c>
      <c r="S22" s="149">
        <f t="shared" si="5"/>
        <v>0</v>
      </c>
      <c r="T22" s="170" t="e">
        <f t="shared" si="6"/>
        <v>#DIV/0!</v>
      </c>
      <c r="U22" s="169" t="e">
        <f t="shared" si="7"/>
        <v>#VALUE!</v>
      </c>
      <c r="V22" s="149" t="e">
        <f t="shared" si="8"/>
        <v>#DIV/0!</v>
      </c>
      <c r="W22" s="149" t="e">
        <f t="shared" si="9"/>
        <v>#VALUE!</v>
      </c>
      <c r="X22" s="149" t="e">
        <f t="shared" si="10"/>
        <v>#VALUE!</v>
      </c>
      <c r="Y22" s="149" t="e">
        <f t="shared" si="11"/>
        <v>#VALUE!</v>
      </c>
      <c r="Z22" s="170" t="e">
        <f t="shared" si="12"/>
        <v>#VALUE!</v>
      </c>
      <c r="AA22" s="165" t="e">
        <f>'br14'!$C$57</f>
        <v>#DIV/0!</v>
      </c>
      <c r="AB22" s="112" t="e">
        <f>'br14'!$C$58</f>
        <v>#DIV/0!</v>
      </c>
      <c r="AC22" s="112" t="e">
        <f>'br14'!$E$57-'br14'!$C$57</f>
        <v>#DIV/0!</v>
      </c>
      <c r="AD22" s="112" t="e">
        <f>'br14'!$E$58-'br14'!$C$58</f>
        <v>#DIV/0!</v>
      </c>
      <c r="AE22" s="112" t="e">
        <f>'br14'!$F$57</f>
        <v>#DIV/0!</v>
      </c>
      <c r="AF22" s="112" t="e">
        <f>'br14'!$F$58</f>
        <v>#DIV/0!</v>
      </c>
      <c r="AG22" s="112" t="e">
        <f>'br14'!$G$57</f>
        <v>#DIV/0!</v>
      </c>
      <c r="AH22" s="112" t="e">
        <f>'br14'!$G$58</f>
        <v>#DIV/0!</v>
      </c>
      <c r="AI22" s="112" t="e">
        <f>'br14'!$H$57</f>
        <v>#DIV/0!</v>
      </c>
      <c r="AJ22" s="166" t="e">
        <f>'br14'!$H$58</f>
        <v>#DIV/0!</v>
      </c>
      <c r="AK22" s="175">
        <f>'br14'!$C$64</f>
        <v>0</v>
      </c>
      <c r="AL22" s="111">
        <f>'br14'!$E$64-'br14'!$C$64</f>
        <v>0</v>
      </c>
      <c r="AM22" s="111">
        <f>'br14'!$F$64</f>
        <v>0</v>
      </c>
      <c r="AN22" s="111">
        <f>'br14'!$G$64</f>
        <v>0</v>
      </c>
      <c r="AO22" s="160">
        <f>'br14'!$H$64</f>
        <v>0</v>
      </c>
      <c r="AP22" s="165">
        <f>'br14'!$C$82</f>
        <v>0</v>
      </c>
      <c r="AQ22" s="112">
        <f>'br14'!$E$82-'br14'!$C$82</f>
        <v>0</v>
      </c>
      <c r="AR22" s="112">
        <f>'br14'!$F$82</f>
        <v>0</v>
      </c>
      <c r="AS22" s="112">
        <f>'br14'!$G$82</f>
        <v>0</v>
      </c>
      <c r="AT22" s="166">
        <f>'br14'!$H$82</f>
        <v>0</v>
      </c>
      <c r="AU22" s="62">
        <f>'br14'!$C$88</f>
        <v>0</v>
      </c>
      <c r="AV22" s="45">
        <f>'br14'!$E$88</f>
        <v>0</v>
      </c>
      <c r="AW22" s="45">
        <f>'br14'!$F$88</f>
        <v>0</v>
      </c>
      <c r="AX22" s="45">
        <f>'br14'!$C$89</f>
        <v>0</v>
      </c>
      <c r="AY22" s="45">
        <f>'br14'!$E$89</f>
        <v>0</v>
      </c>
      <c r="AZ22" s="45">
        <f>'br14'!$F$89</f>
        <v>0</v>
      </c>
      <c r="BA22" s="45">
        <f>'br14'!$C$90</f>
        <v>0</v>
      </c>
      <c r="BB22" s="45">
        <f>'br14'!$E$90</f>
        <v>0</v>
      </c>
      <c r="BC22" s="45">
        <f>'br14'!$F$90</f>
        <v>0</v>
      </c>
      <c r="BD22" s="45">
        <f>'br14'!$C$91</f>
        <v>0</v>
      </c>
      <c r="BE22" s="45">
        <f>'br14'!$E$91</f>
        <v>0</v>
      </c>
      <c r="BF22" s="45">
        <f>'br14'!$F$91</f>
        <v>0</v>
      </c>
      <c r="BG22" s="45">
        <f>'br14'!$C$92</f>
        <v>0</v>
      </c>
      <c r="BH22" s="45">
        <f>'br14'!$E$92</f>
        <v>0</v>
      </c>
      <c r="BI22" s="45">
        <f>'br14'!$F$92</f>
        <v>0</v>
      </c>
      <c r="BJ22" s="45">
        <f>'br14'!$C$93</f>
        <v>0</v>
      </c>
      <c r="BK22" s="45">
        <f>'br14'!$E$93</f>
        <v>0</v>
      </c>
      <c r="BL22" s="150">
        <f>'br14'!$F$93</f>
        <v>0</v>
      </c>
      <c r="BM22" s="62">
        <f>'br14'!$E$96</f>
        <v>0</v>
      </c>
      <c r="BN22" s="45">
        <f>'br14'!$F$96</f>
        <v>0</v>
      </c>
      <c r="BO22" s="45">
        <f>'br14'!$G$96</f>
        <v>0</v>
      </c>
      <c r="BP22" s="45">
        <f>'br14'!$H$96</f>
        <v>0</v>
      </c>
      <c r="BQ22" s="137">
        <f>'br14'!$E$97</f>
        <v>0</v>
      </c>
      <c r="BR22" s="137">
        <f>'br14'!$F$97</f>
        <v>0</v>
      </c>
      <c r="BS22" s="137">
        <f>'br14'!$G$97</f>
        <v>0</v>
      </c>
      <c r="BT22" s="137">
        <f>'br14'!$H$97</f>
        <v>0</v>
      </c>
      <c r="BU22" s="45">
        <f>'br14'!$F$98</f>
        <v>0</v>
      </c>
      <c r="BV22" s="45">
        <f>'br14'!$G$98</f>
        <v>0</v>
      </c>
      <c r="BW22" s="150">
        <f>'br14'!$H$98</f>
        <v>0</v>
      </c>
    </row>
    <row r="23" spans="1:75" s="122" customFormat="1" ht="12.75" x14ac:dyDescent="0.2">
      <c r="A23" s="4" t="s">
        <v>65</v>
      </c>
      <c r="B23" s="157">
        <f>IF('br15'!$F$6=1,1,0)</f>
        <v>0</v>
      </c>
      <c r="C23" s="110">
        <f>IF('br15'!$F$7=1,1,0)</f>
        <v>0</v>
      </c>
      <c r="D23" s="110">
        <f>IF('br15'!$F$8=1,1,0)</f>
        <v>0</v>
      </c>
      <c r="E23" s="150">
        <f>IF('br15'!$F$9=1,1,0)</f>
        <v>0</v>
      </c>
      <c r="F23" s="159">
        <f>IF('br15'!$G$11-'br15'!$G$10&gt;0,1,0)</f>
        <v>0</v>
      </c>
      <c r="G23" s="111">
        <f>'br15'!$G$11-'br15'!$G$10</f>
        <v>0</v>
      </c>
      <c r="H23" s="160" t="e">
        <f>G23/7*'br15'!$D$28</f>
        <v>#DIV/0!</v>
      </c>
      <c r="I23" s="165">
        <f>'br15'!$C$28</f>
        <v>0</v>
      </c>
      <c r="J23" s="112" t="e">
        <f>'br15'!$D$28</f>
        <v>#DIV/0!</v>
      </c>
      <c r="K23" s="112">
        <f>'br15'!$E$28</f>
        <v>0</v>
      </c>
      <c r="L23" s="112">
        <f>'br15'!$F$28</f>
        <v>0</v>
      </c>
      <c r="M23" s="112">
        <f>'br15'!$G$28</f>
        <v>0</v>
      </c>
      <c r="N23" s="166">
        <f>'br15'!$H$28</f>
        <v>0</v>
      </c>
      <c r="O23" s="169" t="e">
        <f t="shared" si="1"/>
        <v>#DIV/0!</v>
      </c>
      <c r="P23" s="149">
        <f t="shared" si="2"/>
        <v>0</v>
      </c>
      <c r="Q23" s="149">
        <f t="shared" si="3"/>
        <v>0</v>
      </c>
      <c r="R23" s="149">
        <f t="shared" si="4"/>
        <v>0</v>
      </c>
      <c r="S23" s="149">
        <f t="shared" si="5"/>
        <v>0</v>
      </c>
      <c r="T23" s="170" t="e">
        <f t="shared" si="6"/>
        <v>#DIV/0!</v>
      </c>
      <c r="U23" s="169" t="e">
        <f t="shared" si="7"/>
        <v>#VALUE!</v>
      </c>
      <c r="V23" s="149" t="e">
        <f t="shared" si="8"/>
        <v>#DIV/0!</v>
      </c>
      <c r="W23" s="149" t="e">
        <f t="shared" si="9"/>
        <v>#VALUE!</v>
      </c>
      <c r="X23" s="149" t="e">
        <f t="shared" si="10"/>
        <v>#VALUE!</v>
      </c>
      <c r="Y23" s="149" t="e">
        <f t="shared" si="11"/>
        <v>#VALUE!</v>
      </c>
      <c r="Z23" s="170" t="e">
        <f t="shared" si="12"/>
        <v>#VALUE!</v>
      </c>
      <c r="AA23" s="165" t="e">
        <f>'br15'!$C$57</f>
        <v>#DIV/0!</v>
      </c>
      <c r="AB23" s="112" t="e">
        <f>'br15'!$C$58</f>
        <v>#DIV/0!</v>
      </c>
      <c r="AC23" s="112" t="e">
        <f>'br15'!$E$57-'br15'!$C$57</f>
        <v>#DIV/0!</v>
      </c>
      <c r="AD23" s="112" t="e">
        <f>'br15'!$E$58-'br15'!$C$58</f>
        <v>#DIV/0!</v>
      </c>
      <c r="AE23" s="112" t="e">
        <f>'br15'!$F$57</f>
        <v>#DIV/0!</v>
      </c>
      <c r="AF23" s="112" t="e">
        <f>'br15'!$F$58</f>
        <v>#DIV/0!</v>
      </c>
      <c r="AG23" s="112" t="e">
        <f>'br15'!$G$57</f>
        <v>#DIV/0!</v>
      </c>
      <c r="AH23" s="112" t="e">
        <f>'br15'!$G$58</f>
        <v>#DIV/0!</v>
      </c>
      <c r="AI23" s="112" t="e">
        <f>'br15'!$H$57</f>
        <v>#DIV/0!</v>
      </c>
      <c r="AJ23" s="166" t="e">
        <f>'br15'!$H$58</f>
        <v>#DIV/0!</v>
      </c>
      <c r="AK23" s="175">
        <f>'br15'!$C$64</f>
        <v>0</v>
      </c>
      <c r="AL23" s="111">
        <f>'br15'!$E$64-'br15'!$C$64</f>
        <v>0</v>
      </c>
      <c r="AM23" s="111">
        <f>'br15'!$F$64</f>
        <v>0</v>
      </c>
      <c r="AN23" s="111">
        <f>'br15'!$G$64</f>
        <v>0</v>
      </c>
      <c r="AO23" s="160">
        <f>'br15'!$H$64</f>
        <v>0</v>
      </c>
      <c r="AP23" s="165">
        <f>'br15'!$C$82</f>
        <v>0</v>
      </c>
      <c r="AQ23" s="112">
        <f>'br15'!$E$82-'br15'!$C$82</f>
        <v>0</v>
      </c>
      <c r="AR23" s="112">
        <f>'br15'!$F$82</f>
        <v>0</v>
      </c>
      <c r="AS23" s="112">
        <f>'br15'!$G$82</f>
        <v>0</v>
      </c>
      <c r="AT23" s="166">
        <f>'br15'!$H$82</f>
        <v>0</v>
      </c>
      <c r="AU23" s="62">
        <f>'br15'!$C$88</f>
        <v>0</v>
      </c>
      <c r="AV23" s="45">
        <f>'br15'!$E$88</f>
        <v>0</v>
      </c>
      <c r="AW23" s="45">
        <f>'br15'!$F$88</f>
        <v>0</v>
      </c>
      <c r="AX23" s="45">
        <f>'br15'!$C$89</f>
        <v>0</v>
      </c>
      <c r="AY23" s="45">
        <f>'br15'!$E$89</f>
        <v>0</v>
      </c>
      <c r="AZ23" s="45">
        <f>'br15'!$F$89</f>
        <v>0</v>
      </c>
      <c r="BA23" s="45">
        <f>'br15'!$C$90</f>
        <v>0</v>
      </c>
      <c r="BB23" s="45">
        <f>'br15'!$E$90</f>
        <v>0</v>
      </c>
      <c r="BC23" s="45">
        <f>'br15'!$F$90</f>
        <v>0</v>
      </c>
      <c r="BD23" s="45">
        <f>'br15'!$C$91</f>
        <v>0</v>
      </c>
      <c r="BE23" s="45">
        <f>'br15'!$E$91</f>
        <v>0</v>
      </c>
      <c r="BF23" s="45">
        <f>'br15'!$F$91</f>
        <v>0</v>
      </c>
      <c r="BG23" s="45">
        <f>'br15'!$C$92</f>
        <v>0</v>
      </c>
      <c r="BH23" s="45">
        <f>'br15'!$E$92</f>
        <v>0</v>
      </c>
      <c r="BI23" s="45">
        <f>'br15'!$F$92</f>
        <v>0</v>
      </c>
      <c r="BJ23" s="45">
        <f>'br15'!$C$93</f>
        <v>0</v>
      </c>
      <c r="BK23" s="45">
        <f>'br15'!$E$93</f>
        <v>0</v>
      </c>
      <c r="BL23" s="150">
        <f>'br15'!$F$93</f>
        <v>0</v>
      </c>
      <c r="BM23" s="62">
        <f>'br15'!$E$96</f>
        <v>0</v>
      </c>
      <c r="BN23" s="45">
        <f>'br15'!$F$96</f>
        <v>0</v>
      </c>
      <c r="BO23" s="45">
        <f>'br15'!$G$96</f>
        <v>0</v>
      </c>
      <c r="BP23" s="45">
        <f>'br15'!$H$96</f>
        <v>0</v>
      </c>
      <c r="BQ23" s="137">
        <f>'br15'!$E$97</f>
        <v>0</v>
      </c>
      <c r="BR23" s="137">
        <f>'br15'!$F$97</f>
        <v>0</v>
      </c>
      <c r="BS23" s="137">
        <f>'br15'!$G$97</f>
        <v>0</v>
      </c>
      <c r="BT23" s="137">
        <f>'br15'!$H$97</f>
        <v>0</v>
      </c>
      <c r="BU23" s="45">
        <f>'br15'!$F$98</f>
        <v>0</v>
      </c>
      <c r="BV23" s="45">
        <f>'br15'!$G$98</f>
        <v>0</v>
      </c>
      <c r="BW23" s="150">
        <f>'br15'!$H$98</f>
        <v>0</v>
      </c>
    </row>
    <row r="24" spans="1:75" s="122" customFormat="1" ht="12.75" x14ac:dyDescent="0.2">
      <c r="A24" s="4" t="s">
        <v>66</v>
      </c>
      <c r="B24" s="157">
        <f>IF('br16'!$F$6=1,1,0)</f>
        <v>0</v>
      </c>
      <c r="C24" s="110">
        <f>IF('br16'!$F$7=1,1,0)</f>
        <v>0</v>
      </c>
      <c r="D24" s="110">
        <f>IF('br16'!$F$8=1,1,0)</f>
        <v>0</v>
      </c>
      <c r="E24" s="150">
        <f>IF('br16'!$F$9=1,1,0)</f>
        <v>0</v>
      </c>
      <c r="F24" s="159">
        <f>IF('br16'!$G$11-'br16'!$G$10&gt;0,1,0)</f>
        <v>0</v>
      </c>
      <c r="G24" s="111">
        <f>'br16'!$G$11-'br16'!$G$10</f>
        <v>0</v>
      </c>
      <c r="H24" s="160" t="e">
        <f>G24/7*'br16'!$D$28</f>
        <v>#DIV/0!</v>
      </c>
      <c r="I24" s="165">
        <f>'br16'!$C$28</f>
        <v>0</v>
      </c>
      <c r="J24" s="112" t="e">
        <f>'br16'!$D$28</f>
        <v>#DIV/0!</v>
      </c>
      <c r="K24" s="112">
        <f>'br16'!$E$28</f>
        <v>0</v>
      </c>
      <c r="L24" s="112">
        <f>'br16'!$F$28</f>
        <v>0</v>
      </c>
      <c r="M24" s="112">
        <f>'br16'!$G$28</f>
        <v>0</v>
      </c>
      <c r="N24" s="166">
        <f>'br16'!$H$28</f>
        <v>0</v>
      </c>
      <c r="O24" s="169" t="e">
        <f t="shared" si="1"/>
        <v>#DIV/0!</v>
      </c>
      <c r="P24" s="149">
        <f t="shared" si="2"/>
        <v>0</v>
      </c>
      <c r="Q24" s="149">
        <f t="shared" si="3"/>
        <v>0</v>
      </c>
      <c r="R24" s="149">
        <f t="shared" si="4"/>
        <v>0</v>
      </c>
      <c r="S24" s="149">
        <f t="shared" si="5"/>
        <v>0</v>
      </c>
      <c r="T24" s="170" t="e">
        <f t="shared" si="6"/>
        <v>#DIV/0!</v>
      </c>
      <c r="U24" s="169" t="e">
        <f t="shared" si="7"/>
        <v>#VALUE!</v>
      </c>
      <c r="V24" s="149" t="e">
        <f t="shared" si="8"/>
        <v>#DIV/0!</v>
      </c>
      <c r="W24" s="149" t="e">
        <f t="shared" si="9"/>
        <v>#VALUE!</v>
      </c>
      <c r="X24" s="149" t="e">
        <f t="shared" si="10"/>
        <v>#VALUE!</v>
      </c>
      <c r="Y24" s="149" t="e">
        <f t="shared" si="11"/>
        <v>#VALUE!</v>
      </c>
      <c r="Z24" s="170" t="e">
        <f t="shared" si="12"/>
        <v>#VALUE!</v>
      </c>
      <c r="AA24" s="165" t="e">
        <f>'br16'!$C$57</f>
        <v>#DIV/0!</v>
      </c>
      <c r="AB24" s="112" t="e">
        <f>'br16'!$C$58</f>
        <v>#DIV/0!</v>
      </c>
      <c r="AC24" s="112" t="e">
        <f>'br16'!$E$57-'br16'!$C$57</f>
        <v>#DIV/0!</v>
      </c>
      <c r="AD24" s="112" t="e">
        <f>'br16'!$E$58-'br16'!$C$58</f>
        <v>#DIV/0!</v>
      </c>
      <c r="AE24" s="112" t="e">
        <f>'br16'!$F$57</f>
        <v>#DIV/0!</v>
      </c>
      <c r="AF24" s="112" t="e">
        <f>'br16'!$F$58</f>
        <v>#DIV/0!</v>
      </c>
      <c r="AG24" s="112" t="e">
        <f>'br16'!$G$57</f>
        <v>#DIV/0!</v>
      </c>
      <c r="AH24" s="112" t="e">
        <f>'br16'!$G$58</f>
        <v>#DIV/0!</v>
      </c>
      <c r="AI24" s="112" t="e">
        <f>'br16'!$H$57</f>
        <v>#DIV/0!</v>
      </c>
      <c r="AJ24" s="166" t="e">
        <f>'br16'!$H$58</f>
        <v>#DIV/0!</v>
      </c>
      <c r="AK24" s="175">
        <f>'br16'!$C$64</f>
        <v>0</v>
      </c>
      <c r="AL24" s="111">
        <f>'br16'!$E$64-'br16'!$C$64</f>
        <v>0</v>
      </c>
      <c r="AM24" s="111">
        <f>'br16'!$F$64</f>
        <v>0</v>
      </c>
      <c r="AN24" s="111">
        <f>'br16'!$G$64</f>
        <v>0</v>
      </c>
      <c r="AO24" s="160">
        <f>'br16'!$H$64</f>
        <v>0</v>
      </c>
      <c r="AP24" s="165">
        <f>'br16'!$C$82</f>
        <v>0</v>
      </c>
      <c r="AQ24" s="112">
        <f>'br16'!$E$82-'br16'!$C$82</f>
        <v>0</v>
      </c>
      <c r="AR24" s="112">
        <f>'br16'!$F$82</f>
        <v>0</v>
      </c>
      <c r="AS24" s="112">
        <f>'br16'!$G$82</f>
        <v>0</v>
      </c>
      <c r="AT24" s="166">
        <f>'br16'!$H$82</f>
        <v>0</v>
      </c>
      <c r="AU24" s="62">
        <f>'br16'!$C$88</f>
        <v>0</v>
      </c>
      <c r="AV24" s="45">
        <f>'br16'!$E$88</f>
        <v>0</v>
      </c>
      <c r="AW24" s="45">
        <f>'br16'!$F$88</f>
        <v>0</v>
      </c>
      <c r="AX24" s="45">
        <f>'br16'!$C$89</f>
        <v>0</v>
      </c>
      <c r="AY24" s="45">
        <f>'br16'!$E$89</f>
        <v>0</v>
      </c>
      <c r="AZ24" s="45">
        <f>'br16'!$F$89</f>
        <v>0</v>
      </c>
      <c r="BA24" s="45">
        <f>'br16'!$C$90</f>
        <v>0</v>
      </c>
      <c r="BB24" s="45">
        <f>'br16'!$E$90</f>
        <v>0</v>
      </c>
      <c r="BC24" s="45">
        <f>'br16'!$F$90</f>
        <v>0</v>
      </c>
      <c r="BD24" s="45">
        <f>'br16'!$C$91</f>
        <v>0</v>
      </c>
      <c r="BE24" s="45">
        <f>'br16'!$E$91</f>
        <v>0</v>
      </c>
      <c r="BF24" s="45">
        <f>'br16'!$F$91</f>
        <v>0</v>
      </c>
      <c r="BG24" s="45">
        <f>'br16'!$C$92</f>
        <v>0</v>
      </c>
      <c r="BH24" s="45">
        <f>'br16'!$E$92</f>
        <v>0</v>
      </c>
      <c r="BI24" s="45">
        <f>'br16'!$F$92</f>
        <v>0</v>
      </c>
      <c r="BJ24" s="45">
        <f>'br16'!$C$93</f>
        <v>0</v>
      </c>
      <c r="BK24" s="45">
        <f>'br16'!$E$93</f>
        <v>0</v>
      </c>
      <c r="BL24" s="150">
        <f>'br16'!$F$93</f>
        <v>0</v>
      </c>
      <c r="BM24" s="62">
        <f>'br16'!$E$96</f>
        <v>0</v>
      </c>
      <c r="BN24" s="45">
        <f>'br16'!$F$96</f>
        <v>0</v>
      </c>
      <c r="BO24" s="45">
        <f>'br16'!$G$96</f>
        <v>0</v>
      </c>
      <c r="BP24" s="45">
        <f>'br16'!$H$96</f>
        <v>0</v>
      </c>
      <c r="BQ24" s="137">
        <f>'br16'!$E$97</f>
        <v>0</v>
      </c>
      <c r="BR24" s="137">
        <f>'br16'!$F$97</f>
        <v>0</v>
      </c>
      <c r="BS24" s="137">
        <f>'br16'!$G$97</f>
        <v>0</v>
      </c>
      <c r="BT24" s="137">
        <f>'br16'!$H$97</f>
        <v>0</v>
      </c>
      <c r="BU24" s="45">
        <f>'br16'!$F$98</f>
        <v>0</v>
      </c>
      <c r="BV24" s="45">
        <f>'br16'!$G$98</f>
        <v>0</v>
      </c>
      <c r="BW24" s="150">
        <f>'br16'!$H$98</f>
        <v>0</v>
      </c>
    </row>
    <row r="25" spans="1:75" s="122" customFormat="1" ht="12.75" x14ac:dyDescent="0.2">
      <c r="A25" s="4" t="s">
        <v>67</v>
      </c>
      <c r="B25" s="157">
        <f>IF('br17'!$F$6=1,1,0)</f>
        <v>0</v>
      </c>
      <c r="C25" s="110">
        <f>IF('br17'!$F$7=1,1,0)</f>
        <v>0</v>
      </c>
      <c r="D25" s="110">
        <f>IF('br17'!$F$8=1,1,0)</f>
        <v>0</v>
      </c>
      <c r="E25" s="150">
        <f>IF('br17'!$F$9=1,1,0)</f>
        <v>0</v>
      </c>
      <c r="F25" s="159">
        <f>IF('br17'!$G$11-'br17'!$G$10&gt;0,1,0)</f>
        <v>0</v>
      </c>
      <c r="G25" s="111">
        <f>'br17'!$G$11-'br17'!$G$10</f>
        <v>0</v>
      </c>
      <c r="H25" s="160" t="e">
        <f>G25/7*'br17'!$D$28</f>
        <v>#DIV/0!</v>
      </c>
      <c r="I25" s="165">
        <f>'br17'!$C$28</f>
        <v>0</v>
      </c>
      <c r="J25" s="112" t="e">
        <f>'br17'!$D$28</f>
        <v>#DIV/0!</v>
      </c>
      <c r="K25" s="112">
        <f>'br17'!$E$28</f>
        <v>0</v>
      </c>
      <c r="L25" s="112">
        <f>'br17'!$F$28</f>
        <v>0</v>
      </c>
      <c r="M25" s="112">
        <f>'br17'!$G$28</f>
        <v>0</v>
      </c>
      <c r="N25" s="166">
        <f>'br17'!$H$28</f>
        <v>0</v>
      </c>
      <c r="O25" s="169" t="e">
        <f t="shared" si="1"/>
        <v>#DIV/0!</v>
      </c>
      <c r="P25" s="149">
        <f t="shared" si="2"/>
        <v>0</v>
      </c>
      <c r="Q25" s="149">
        <f t="shared" si="3"/>
        <v>0</v>
      </c>
      <c r="R25" s="149">
        <f t="shared" si="4"/>
        <v>0</v>
      </c>
      <c r="S25" s="149">
        <f t="shared" si="5"/>
        <v>0</v>
      </c>
      <c r="T25" s="170" t="e">
        <f t="shared" si="6"/>
        <v>#DIV/0!</v>
      </c>
      <c r="U25" s="169" t="e">
        <f t="shared" si="7"/>
        <v>#VALUE!</v>
      </c>
      <c r="V25" s="149" t="e">
        <f t="shared" si="8"/>
        <v>#DIV/0!</v>
      </c>
      <c r="W25" s="149" t="e">
        <f t="shared" si="9"/>
        <v>#VALUE!</v>
      </c>
      <c r="X25" s="149" t="e">
        <f t="shared" si="10"/>
        <v>#VALUE!</v>
      </c>
      <c r="Y25" s="149" t="e">
        <f t="shared" si="11"/>
        <v>#VALUE!</v>
      </c>
      <c r="Z25" s="170" t="e">
        <f t="shared" si="12"/>
        <v>#VALUE!</v>
      </c>
      <c r="AA25" s="165" t="e">
        <f>'br17'!$C$57</f>
        <v>#DIV/0!</v>
      </c>
      <c r="AB25" s="112" t="e">
        <f>'br17'!$C$58</f>
        <v>#DIV/0!</v>
      </c>
      <c r="AC25" s="112" t="e">
        <f>'br17'!$E$57-'br17'!$C$57</f>
        <v>#DIV/0!</v>
      </c>
      <c r="AD25" s="112" t="e">
        <f>'br17'!$E$58-'br17'!$C$58</f>
        <v>#DIV/0!</v>
      </c>
      <c r="AE25" s="112" t="e">
        <f>'br17'!$F$57</f>
        <v>#DIV/0!</v>
      </c>
      <c r="AF25" s="112" t="e">
        <f>'br17'!$F$58</f>
        <v>#DIV/0!</v>
      </c>
      <c r="AG25" s="112" t="e">
        <f>'br17'!$G$57</f>
        <v>#DIV/0!</v>
      </c>
      <c r="AH25" s="112" t="e">
        <f>'br17'!$G$58</f>
        <v>#DIV/0!</v>
      </c>
      <c r="AI25" s="112" t="e">
        <f>'br17'!$H$57</f>
        <v>#DIV/0!</v>
      </c>
      <c r="AJ25" s="166" t="e">
        <f>'br17'!$H$58</f>
        <v>#DIV/0!</v>
      </c>
      <c r="AK25" s="175">
        <f>'br17'!$C$64</f>
        <v>0</v>
      </c>
      <c r="AL25" s="111">
        <f>'br17'!$E$64-'br17'!$C$64</f>
        <v>0</v>
      </c>
      <c r="AM25" s="111">
        <f>'br17'!$F$64</f>
        <v>0</v>
      </c>
      <c r="AN25" s="111">
        <f>'br17'!$G$64</f>
        <v>0</v>
      </c>
      <c r="AO25" s="160">
        <f>'br17'!$H$64</f>
        <v>0</v>
      </c>
      <c r="AP25" s="165">
        <f>'br17'!$C$82</f>
        <v>0</v>
      </c>
      <c r="AQ25" s="112">
        <f>'br17'!$E$82-'br17'!$C$82</f>
        <v>0</v>
      </c>
      <c r="AR25" s="112">
        <f>'br17'!$F$82</f>
        <v>0</v>
      </c>
      <c r="AS25" s="112">
        <f>'br17'!$G$82</f>
        <v>0</v>
      </c>
      <c r="AT25" s="166">
        <f>'br17'!$H$82</f>
        <v>0</v>
      </c>
      <c r="AU25" s="62">
        <f>'br17'!$C$88</f>
        <v>0</v>
      </c>
      <c r="AV25" s="45">
        <f>'br17'!$E$88</f>
        <v>0</v>
      </c>
      <c r="AW25" s="45">
        <f>'br17'!$F$88</f>
        <v>0</v>
      </c>
      <c r="AX25" s="45">
        <f>'br17'!$C$89</f>
        <v>0</v>
      </c>
      <c r="AY25" s="45">
        <f>'br17'!$E$89</f>
        <v>0</v>
      </c>
      <c r="AZ25" s="45">
        <f>'br17'!$F$89</f>
        <v>0</v>
      </c>
      <c r="BA25" s="45">
        <f>'br17'!$C$90</f>
        <v>0</v>
      </c>
      <c r="BB25" s="45">
        <f>'br17'!$E$90</f>
        <v>0</v>
      </c>
      <c r="BC25" s="45">
        <f>'br17'!$F$90</f>
        <v>0</v>
      </c>
      <c r="BD25" s="45">
        <f>'br17'!$C$91</f>
        <v>0</v>
      </c>
      <c r="BE25" s="45">
        <f>'br17'!$E$91</f>
        <v>0</v>
      </c>
      <c r="BF25" s="45">
        <f>'br17'!$F$91</f>
        <v>0</v>
      </c>
      <c r="BG25" s="45">
        <f>'br17'!$C$92</f>
        <v>0</v>
      </c>
      <c r="BH25" s="45">
        <f>'br17'!$E$92</f>
        <v>0</v>
      </c>
      <c r="BI25" s="45">
        <f>'br17'!$F$92</f>
        <v>0</v>
      </c>
      <c r="BJ25" s="45">
        <f>'br17'!$C$93</f>
        <v>0</v>
      </c>
      <c r="BK25" s="45">
        <f>'br17'!$E$93</f>
        <v>0</v>
      </c>
      <c r="BL25" s="150">
        <f>'br17'!$F$93</f>
        <v>0</v>
      </c>
      <c r="BM25" s="62">
        <f>'br17'!$E$96</f>
        <v>0</v>
      </c>
      <c r="BN25" s="45">
        <f>'br17'!$F$96</f>
        <v>0</v>
      </c>
      <c r="BO25" s="45">
        <f>'br17'!$G$96</f>
        <v>0</v>
      </c>
      <c r="BP25" s="45">
        <f>'br17'!$H$96</f>
        <v>0</v>
      </c>
      <c r="BQ25" s="137">
        <f>'br17'!$E$97</f>
        <v>0</v>
      </c>
      <c r="BR25" s="137">
        <f>'br17'!$F$97</f>
        <v>0</v>
      </c>
      <c r="BS25" s="137">
        <f>'br17'!$G$97</f>
        <v>0</v>
      </c>
      <c r="BT25" s="137">
        <f>'br17'!$H$97</f>
        <v>0</v>
      </c>
      <c r="BU25" s="45">
        <f>'br17'!$F$98</f>
        <v>0</v>
      </c>
      <c r="BV25" s="45">
        <f>'br17'!$G$98</f>
        <v>0</v>
      </c>
      <c r="BW25" s="150">
        <f>'br17'!$H$98</f>
        <v>0</v>
      </c>
    </row>
    <row r="26" spans="1:75" s="122" customFormat="1" ht="12.75" x14ac:dyDescent="0.2">
      <c r="A26" s="4" t="s">
        <v>68</v>
      </c>
      <c r="B26" s="157">
        <f>IF('br18'!$F$6=1,1,0)</f>
        <v>0</v>
      </c>
      <c r="C26" s="110">
        <f>IF('br18'!$F$7=1,1,0)</f>
        <v>0</v>
      </c>
      <c r="D26" s="110">
        <f>IF('br18'!$F$8=1,1,0)</f>
        <v>0</v>
      </c>
      <c r="E26" s="150">
        <f>IF('br18'!$F$9=1,1,0)</f>
        <v>0</v>
      </c>
      <c r="F26" s="159">
        <f>IF('br18'!$G$11-'br18'!$G$10&gt;0,1,0)</f>
        <v>0</v>
      </c>
      <c r="G26" s="111">
        <f>'br18'!$G$11-'br18'!$G$10</f>
        <v>0</v>
      </c>
      <c r="H26" s="160" t="e">
        <f>G26/7*'br18'!$D$28</f>
        <v>#DIV/0!</v>
      </c>
      <c r="I26" s="165">
        <f>'br18'!$C$28</f>
        <v>0</v>
      </c>
      <c r="J26" s="112" t="e">
        <f>'br18'!$D$28</f>
        <v>#DIV/0!</v>
      </c>
      <c r="K26" s="112">
        <f>'br18'!$E$28</f>
        <v>0</v>
      </c>
      <c r="L26" s="112">
        <f>'br18'!$F$28</f>
        <v>0</v>
      </c>
      <c r="M26" s="112">
        <f>'br18'!$G$28</f>
        <v>0</v>
      </c>
      <c r="N26" s="166">
        <f>'br18'!$H$28</f>
        <v>0</v>
      </c>
      <c r="O26" s="169" t="e">
        <f t="shared" si="1"/>
        <v>#DIV/0!</v>
      </c>
      <c r="P26" s="149">
        <f t="shared" si="2"/>
        <v>0</v>
      </c>
      <c r="Q26" s="149">
        <f t="shared" si="3"/>
        <v>0</v>
      </c>
      <c r="R26" s="149">
        <f t="shared" si="4"/>
        <v>0</v>
      </c>
      <c r="S26" s="149">
        <f t="shared" si="5"/>
        <v>0</v>
      </c>
      <c r="T26" s="170" t="e">
        <f t="shared" si="6"/>
        <v>#DIV/0!</v>
      </c>
      <c r="U26" s="169" t="e">
        <f t="shared" si="7"/>
        <v>#VALUE!</v>
      </c>
      <c r="V26" s="149" t="e">
        <f t="shared" si="8"/>
        <v>#DIV/0!</v>
      </c>
      <c r="W26" s="149" t="e">
        <f t="shared" si="9"/>
        <v>#VALUE!</v>
      </c>
      <c r="X26" s="149" t="e">
        <f t="shared" si="10"/>
        <v>#VALUE!</v>
      </c>
      <c r="Y26" s="149" t="e">
        <f t="shared" si="11"/>
        <v>#VALUE!</v>
      </c>
      <c r="Z26" s="170" t="e">
        <f t="shared" si="12"/>
        <v>#VALUE!</v>
      </c>
      <c r="AA26" s="165" t="e">
        <f>'br18'!$C$57</f>
        <v>#DIV/0!</v>
      </c>
      <c r="AB26" s="112" t="e">
        <f>'br18'!$C$58</f>
        <v>#DIV/0!</v>
      </c>
      <c r="AC26" s="112" t="e">
        <f>'br18'!$E$57-'br18'!$C$57</f>
        <v>#DIV/0!</v>
      </c>
      <c r="AD26" s="112" t="e">
        <f>'br18'!$E$58-'br18'!$C$58</f>
        <v>#DIV/0!</v>
      </c>
      <c r="AE26" s="112" t="e">
        <f>'br18'!$F$57</f>
        <v>#DIV/0!</v>
      </c>
      <c r="AF26" s="112" t="e">
        <f>'br18'!$F$58</f>
        <v>#DIV/0!</v>
      </c>
      <c r="AG26" s="112" t="e">
        <f>'br18'!$G$57</f>
        <v>#DIV/0!</v>
      </c>
      <c r="AH26" s="112" t="e">
        <f>'br18'!$G$58</f>
        <v>#DIV/0!</v>
      </c>
      <c r="AI26" s="112" t="e">
        <f>'br18'!$H$57</f>
        <v>#DIV/0!</v>
      </c>
      <c r="AJ26" s="166" t="e">
        <f>'br18'!$H$58</f>
        <v>#DIV/0!</v>
      </c>
      <c r="AK26" s="175">
        <f>'br18'!$C$64</f>
        <v>0</v>
      </c>
      <c r="AL26" s="111">
        <f>'br18'!$E$64-'br18'!$C$64</f>
        <v>0</v>
      </c>
      <c r="AM26" s="111">
        <f>'br18'!$F$64</f>
        <v>0</v>
      </c>
      <c r="AN26" s="111">
        <f>'br18'!$G$64</f>
        <v>0</v>
      </c>
      <c r="AO26" s="160">
        <f>'br18'!$H$64</f>
        <v>0</v>
      </c>
      <c r="AP26" s="165">
        <f>'br18'!$C$82</f>
        <v>0</v>
      </c>
      <c r="AQ26" s="112">
        <f>'br18'!$E$82-'br18'!$C$82</f>
        <v>0</v>
      </c>
      <c r="AR26" s="112">
        <f>'br18'!$F$82</f>
        <v>0</v>
      </c>
      <c r="AS26" s="112">
        <f>'br18'!$G$82</f>
        <v>0</v>
      </c>
      <c r="AT26" s="166">
        <f>'br18'!$H$82</f>
        <v>0</v>
      </c>
      <c r="AU26" s="62">
        <f>'br18'!$C$88</f>
        <v>0</v>
      </c>
      <c r="AV26" s="45">
        <f>'br18'!$E$88</f>
        <v>0</v>
      </c>
      <c r="AW26" s="45">
        <f>'br18'!$F$88</f>
        <v>0</v>
      </c>
      <c r="AX26" s="45">
        <f>'br18'!$C$89</f>
        <v>0</v>
      </c>
      <c r="AY26" s="45">
        <f>'br18'!$E$89</f>
        <v>0</v>
      </c>
      <c r="AZ26" s="45">
        <f>'br18'!$F$89</f>
        <v>0</v>
      </c>
      <c r="BA26" s="45">
        <f>'br18'!$C$90</f>
        <v>0</v>
      </c>
      <c r="BB26" s="45">
        <f>'br18'!$E$90</f>
        <v>0</v>
      </c>
      <c r="BC26" s="45">
        <f>'br18'!$F$90</f>
        <v>0</v>
      </c>
      <c r="BD26" s="45">
        <f>'br18'!$C$91</f>
        <v>0</v>
      </c>
      <c r="BE26" s="45">
        <f>'br18'!$E$91</f>
        <v>0</v>
      </c>
      <c r="BF26" s="45">
        <f>'br18'!$F$91</f>
        <v>0</v>
      </c>
      <c r="BG26" s="45">
        <f>'br18'!$C$92</f>
        <v>0</v>
      </c>
      <c r="BH26" s="45">
        <f>'br18'!$E$92</f>
        <v>0</v>
      </c>
      <c r="BI26" s="45">
        <f>'br18'!$F$92</f>
        <v>0</v>
      </c>
      <c r="BJ26" s="45">
        <f>'br18'!$C$93</f>
        <v>0</v>
      </c>
      <c r="BK26" s="45">
        <f>'br18'!$E$93</f>
        <v>0</v>
      </c>
      <c r="BL26" s="150">
        <f>'br18'!$F$93</f>
        <v>0</v>
      </c>
      <c r="BM26" s="62">
        <f>'br18'!$E$96</f>
        <v>0</v>
      </c>
      <c r="BN26" s="45">
        <f>'br18'!$F$96</f>
        <v>0</v>
      </c>
      <c r="BO26" s="45">
        <f>'br18'!$G$96</f>
        <v>0</v>
      </c>
      <c r="BP26" s="45">
        <f>'br18'!$H$96</f>
        <v>0</v>
      </c>
      <c r="BQ26" s="137">
        <f>'br18'!$E$97</f>
        <v>0</v>
      </c>
      <c r="BR26" s="137">
        <f>'br18'!$F$97</f>
        <v>0</v>
      </c>
      <c r="BS26" s="137">
        <f>'br18'!$G$97</f>
        <v>0</v>
      </c>
      <c r="BT26" s="137">
        <f>'br18'!$H$97</f>
        <v>0</v>
      </c>
      <c r="BU26" s="45">
        <f>'br18'!$F$98</f>
        <v>0</v>
      </c>
      <c r="BV26" s="45">
        <f>'br18'!$G$98</f>
        <v>0</v>
      </c>
      <c r="BW26" s="150">
        <f>'br18'!$H$98</f>
        <v>0</v>
      </c>
    </row>
    <row r="27" spans="1:75" s="122" customFormat="1" ht="12.75" x14ac:dyDescent="0.2">
      <c r="A27" s="4" t="s">
        <v>69</v>
      </c>
      <c r="B27" s="157">
        <f>IF('br19'!$F$6=1,1,0)</f>
        <v>0</v>
      </c>
      <c r="C27" s="110">
        <f>IF('br19'!$F$7=1,1,0)</f>
        <v>0</v>
      </c>
      <c r="D27" s="110">
        <f>IF('br19'!$F$8=1,1,0)</f>
        <v>0</v>
      </c>
      <c r="E27" s="150">
        <f>IF('br19'!$F$9=1,1,0)</f>
        <v>0</v>
      </c>
      <c r="F27" s="159">
        <f>IF('br19'!$G$11-'br19'!$G$10&gt;0,1,0)</f>
        <v>0</v>
      </c>
      <c r="G27" s="111">
        <f>'br19'!$G$11-'br19'!$G$10</f>
        <v>0</v>
      </c>
      <c r="H27" s="160" t="e">
        <f>G27/7*'br19'!$D$28</f>
        <v>#DIV/0!</v>
      </c>
      <c r="I27" s="165">
        <f>'br19'!$C$28</f>
        <v>0</v>
      </c>
      <c r="J27" s="112" t="e">
        <f>'br19'!$D$28</f>
        <v>#DIV/0!</v>
      </c>
      <c r="K27" s="112">
        <f>'br19'!$E$28</f>
        <v>0</v>
      </c>
      <c r="L27" s="112">
        <f>'br19'!$F$28</f>
        <v>0</v>
      </c>
      <c r="M27" s="112">
        <f>'br19'!$G$28</f>
        <v>0</v>
      </c>
      <c r="N27" s="166">
        <f>'br19'!$H$28</f>
        <v>0</v>
      </c>
      <c r="O27" s="169" t="e">
        <f t="shared" si="1"/>
        <v>#DIV/0!</v>
      </c>
      <c r="P27" s="149">
        <f t="shared" si="2"/>
        <v>0</v>
      </c>
      <c r="Q27" s="149">
        <f t="shared" si="3"/>
        <v>0</v>
      </c>
      <c r="R27" s="149">
        <f t="shared" si="4"/>
        <v>0</v>
      </c>
      <c r="S27" s="149">
        <f t="shared" si="5"/>
        <v>0</v>
      </c>
      <c r="T27" s="170" t="e">
        <f t="shared" si="6"/>
        <v>#DIV/0!</v>
      </c>
      <c r="U27" s="169" t="e">
        <f t="shared" si="7"/>
        <v>#VALUE!</v>
      </c>
      <c r="V27" s="149" t="e">
        <f t="shared" si="8"/>
        <v>#DIV/0!</v>
      </c>
      <c r="W27" s="149" t="e">
        <f t="shared" si="9"/>
        <v>#VALUE!</v>
      </c>
      <c r="X27" s="149" t="e">
        <f t="shared" si="10"/>
        <v>#VALUE!</v>
      </c>
      <c r="Y27" s="149" t="e">
        <f t="shared" si="11"/>
        <v>#VALUE!</v>
      </c>
      <c r="Z27" s="170" t="e">
        <f t="shared" si="12"/>
        <v>#VALUE!</v>
      </c>
      <c r="AA27" s="165" t="e">
        <f>'br19'!$C$57</f>
        <v>#DIV/0!</v>
      </c>
      <c r="AB27" s="112" t="e">
        <f>'br19'!$C$58</f>
        <v>#DIV/0!</v>
      </c>
      <c r="AC27" s="112" t="e">
        <f>'br19'!$E$57-'br19'!$C$57</f>
        <v>#DIV/0!</v>
      </c>
      <c r="AD27" s="112" t="e">
        <f>'br19'!$E$58-'br19'!$C$58</f>
        <v>#DIV/0!</v>
      </c>
      <c r="AE27" s="112" t="e">
        <f>'br19'!$F$57</f>
        <v>#DIV/0!</v>
      </c>
      <c r="AF27" s="112" t="e">
        <f>'br19'!$F$58</f>
        <v>#DIV/0!</v>
      </c>
      <c r="AG27" s="112" t="e">
        <f>'br19'!$G$57</f>
        <v>#DIV/0!</v>
      </c>
      <c r="AH27" s="112" t="e">
        <f>'br19'!$G$58</f>
        <v>#DIV/0!</v>
      </c>
      <c r="AI27" s="112" t="e">
        <f>'br19'!$H$57</f>
        <v>#DIV/0!</v>
      </c>
      <c r="AJ27" s="166" t="e">
        <f>'br19'!$H$58</f>
        <v>#DIV/0!</v>
      </c>
      <c r="AK27" s="175">
        <f>'br19'!$C$64</f>
        <v>0</v>
      </c>
      <c r="AL27" s="111">
        <f>'br19'!$E$64-'br19'!$C$64</f>
        <v>0</v>
      </c>
      <c r="AM27" s="111">
        <f>'br19'!$F$64</f>
        <v>0</v>
      </c>
      <c r="AN27" s="111">
        <f>'br19'!$G$64</f>
        <v>0</v>
      </c>
      <c r="AO27" s="160">
        <f>'br19'!$H$64</f>
        <v>0</v>
      </c>
      <c r="AP27" s="165">
        <f>'br19'!$C$82</f>
        <v>0</v>
      </c>
      <c r="AQ27" s="112">
        <f>'br19'!$E$82-'br19'!$C$82</f>
        <v>0</v>
      </c>
      <c r="AR27" s="112">
        <f>'br19'!$F$82</f>
        <v>0</v>
      </c>
      <c r="AS27" s="112">
        <f>'br19'!$G$82</f>
        <v>0</v>
      </c>
      <c r="AT27" s="166">
        <f>'br19'!$H$82</f>
        <v>0</v>
      </c>
      <c r="AU27" s="62">
        <f>'br19'!$C$88</f>
        <v>0</v>
      </c>
      <c r="AV27" s="45">
        <f>'br19'!$E$88</f>
        <v>0</v>
      </c>
      <c r="AW27" s="45">
        <f>'br19'!$F$88</f>
        <v>0</v>
      </c>
      <c r="AX27" s="45">
        <f>'br19'!$C$89</f>
        <v>0</v>
      </c>
      <c r="AY27" s="45">
        <f>'br19'!$E$89</f>
        <v>0</v>
      </c>
      <c r="AZ27" s="45">
        <f>'br19'!$F$89</f>
        <v>0</v>
      </c>
      <c r="BA27" s="45">
        <f>'br19'!$C$90</f>
        <v>0</v>
      </c>
      <c r="BB27" s="45">
        <f>'br19'!$E$90</f>
        <v>0</v>
      </c>
      <c r="BC27" s="45">
        <f>'br19'!$F$90</f>
        <v>0</v>
      </c>
      <c r="BD27" s="45">
        <f>'br19'!$C$91</f>
        <v>0</v>
      </c>
      <c r="BE27" s="45">
        <f>'br19'!$E$91</f>
        <v>0</v>
      </c>
      <c r="BF27" s="45">
        <f>'br19'!$F$91</f>
        <v>0</v>
      </c>
      <c r="BG27" s="45">
        <f>'br19'!$C$92</f>
        <v>0</v>
      </c>
      <c r="BH27" s="45">
        <f>'br19'!$E$92</f>
        <v>0</v>
      </c>
      <c r="BI27" s="45">
        <f>'br19'!$F$92</f>
        <v>0</v>
      </c>
      <c r="BJ27" s="45">
        <f>'br19'!$C$93</f>
        <v>0</v>
      </c>
      <c r="BK27" s="45">
        <f>'br19'!$E$93</f>
        <v>0</v>
      </c>
      <c r="BL27" s="150">
        <f>'br19'!$F$93</f>
        <v>0</v>
      </c>
      <c r="BM27" s="62">
        <f>'br19'!$E$96</f>
        <v>0</v>
      </c>
      <c r="BN27" s="45">
        <f>'br19'!$F$96</f>
        <v>0</v>
      </c>
      <c r="BO27" s="45">
        <f>'br19'!$G$96</f>
        <v>0</v>
      </c>
      <c r="BP27" s="45">
        <f>'br19'!$H$96</f>
        <v>0</v>
      </c>
      <c r="BQ27" s="137">
        <f>'br19'!$E$97</f>
        <v>0</v>
      </c>
      <c r="BR27" s="137">
        <f>'br19'!$F$97</f>
        <v>0</v>
      </c>
      <c r="BS27" s="137">
        <f>'br19'!$G$97</f>
        <v>0</v>
      </c>
      <c r="BT27" s="137">
        <f>'br19'!$H$97</f>
        <v>0</v>
      </c>
      <c r="BU27" s="45">
        <f>'br19'!$F$98</f>
        <v>0</v>
      </c>
      <c r="BV27" s="45">
        <f>'br19'!$G$98</f>
        <v>0</v>
      </c>
      <c r="BW27" s="150">
        <f>'br19'!$H$98</f>
        <v>0</v>
      </c>
    </row>
    <row r="28" spans="1:75" s="122" customFormat="1" ht="12.75" x14ac:dyDescent="0.2">
      <c r="A28" s="4" t="s">
        <v>70</v>
      </c>
      <c r="B28" s="157">
        <f>IF('br20'!$F$6=1,1,0)</f>
        <v>0</v>
      </c>
      <c r="C28" s="110">
        <f>IF('br20'!$F$7=1,1,0)</f>
        <v>0</v>
      </c>
      <c r="D28" s="110">
        <f>IF('br20'!$F$8=1,1,0)</f>
        <v>0</v>
      </c>
      <c r="E28" s="150">
        <f>IF('br20'!$F$9=1,1,0)</f>
        <v>0</v>
      </c>
      <c r="F28" s="159">
        <f>IF('br20'!$G$11-'br20'!$G$10&gt;0,1,0)</f>
        <v>0</v>
      </c>
      <c r="G28" s="111">
        <f>'br20'!$G$11-'br20'!$G$10</f>
        <v>0</v>
      </c>
      <c r="H28" s="160" t="e">
        <f>G28/7*'br20'!$D$28</f>
        <v>#DIV/0!</v>
      </c>
      <c r="I28" s="165">
        <f>'br20'!$C$28</f>
        <v>0</v>
      </c>
      <c r="J28" s="112" t="e">
        <f>'br20'!$D$28</f>
        <v>#DIV/0!</v>
      </c>
      <c r="K28" s="112">
        <f>'br20'!$E$28</f>
        <v>0</v>
      </c>
      <c r="L28" s="112">
        <f>'br20'!$F$28</f>
        <v>0</v>
      </c>
      <c r="M28" s="112">
        <f>'br20'!$G$28</f>
        <v>0</v>
      </c>
      <c r="N28" s="166">
        <f>'br20'!$H$28</f>
        <v>0</v>
      </c>
      <c r="O28" s="169" t="e">
        <f t="shared" si="1"/>
        <v>#DIV/0!</v>
      </c>
      <c r="P28" s="149">
        <f t="shared" si="2"/>
        <v>0</v>
      </c>
      <c r="Q28" s="149">
        <f t="shared" si="3"/>
        <v>0</v>
      </c>
      <c r="R28" s="149">
        <f t="shared" si="4"/>
        <v>0</v>
      </c>
      <c r="S28" s="149">
        <f t="shared" si="5"/>
        <v>0</v>
      </c>
      <c r="T28" s="170" t="e">
        <f t="shared" si="6"/>
        <v>#DIV/0!</v>
      </c>
      <c r="U28" s="169" t="e">
        <f t="shared" si="7"/>
        <v>#VALUE!</v>
      </c>
      <c r="V28" s="149" t="e">
        <f t="shared" si="8"/>
        <v>#DIV/0!</v>
      </c>
      <c r="W28" s="149" t="e">
        <f t="shared" si="9"/>
        <v>#VALUE!</v>
      </c>
      <c r="X28" s="149" t="e">
        <f t="shared" si="10"/>
        <v>#VALUE!</v>
      </c>
      <c r="Y28" s="149" t="e">
        <f t="shared" si="11"/>
        <v>#VALUE!</v>
      </c>
      <c r="Z28" s="170" t="e">
        <f t="shared" si="12"/>
        <v>#VALUE!</v>
      </c>
      <c r="AA28" s="165" t="e">
        <f>'br20'!$C$57</f>
        <v>#DIV/0!</v>
      </c>
      <c r="AB28" s="112" t="e">
        <f>'br20'!$C$58</f>
        <v>#DIV/0!</v>
      </c>
      <c r="AC28" s="112" t="e">
        <f>'br20'!$E$57-'br20'!$C$57</f>
        <v>#DIV/0!</v>
      </c>
      <c r="AD28" s="112" t="e">
        <f>'br20'!$E$58-'br20'!$C$58</f>
        <v>#DIV/0!</v>
      </c>
      <c r="AE28" s="112" t="e">
        <f>'br20'!$F$57</f>
        <v>#DIV/0!</v>
      </c>
      <c r="AF28" s="112" t="e">
        <f>'br20'!$F$58</f>
        <v>#DIV/0!</v>
      </c>
      <c r="AG28" s="112" t="e">
        <f>'br20'!$G$57</f>
        <v>#DIV/0!</v>
      </c>
      <c r="AH28" s="112" t="e">
        <f>'br20'!$G$58</f>
        <v>#DIV/0!</v>
      </c>
      <c r="AI28" s="112" t="e">
        <f>'br20'!$H$57</f>
        <v>#DIV/0!</v>
      </c>
      <c r="AJ28" s="166" t="e">
        <f>'br20'!$H$58</f>
        <v>#DIV/0!</v>
      </c>
      <c r="AK28" s="175">
        <f>'br20'!$C$64</f>
        <v>0</v>
      </c>
      <c r="AL28" s="111">
        <f>'br20'!$E$64-'br20'!$C$64</f>
        <v>0</v>
      </c>
      <c r="AM28" s="111">
        <f>'br20'!$F$64</f>
        <v>0</v>
      </c>
      <c r="AN28" s="111">
        <f>'br20'!$G$64</f>
        <v>0</v>
      </c>
      <c r="AO28" s="160">
        <f>'br20'!$H$64</f>
        <v>0</v>
      </c>
      <c r="AP28" s="165">
        <f>'br20'!$C$82</f>
        <v>0</v>
      </c>
      <c r="AQ28" s="112">
        <f>'br20'!$E$82-'br20'!$C$82</f>
        <v>0</v>
      </c>
      <c r="AR28" s="112">
        <f>'br20'!$F$82</f>
        <v>0</v>
      </c>
      <c r="AS28" s="112">
        <f>'br20'!$G$82</f>
        <v>0</v>
      </c>
      <c r="AT28" s="166">
        <f>'br20'!$H$82</f>
        <v>0</v>
      </c>
      <c r="AU28" s="62">
        <f>'br20'!$C$88</f>
        <v>0</v>
      </c>
      <c r="AV28" s="45">
        <f>'br20'!$E$88</f>
        <v>0</v>
      </c>
      <c r="AW28" s="45">
        <f>'br20'!$F$88</f>
        <v>0</v>
      </c>
      <c r="AX28" s="45">
        <f>'br20'!$C$89</f>
        <v>0</v>
      </c>
      <c r="AY28" s="45">
        <f>'br20'!$E$89</f>
        <v>0</v>
      </c>
      <c r="AZ28" s="45">
        <f>'br20'!$F$89</f>
        <v>0</v>
      </c>
      <c r="BA28" s="45">
        <f>'br20'!$C$90</f>
        <v>0</v>
      </c>
      <c r="BB28" s="45">
        <f>'br20'!$E$90</f>
        <v>0</v>
      </c>
      <c r="BC28" s="45">
        <f>'br20'!$F$90</f>
        <v>0</v>
      </c>
      <c r="BD28" s="45">
        <f>'br20'!$C$91</f>
        <v>0</v>
      </c>
      <c r="BE28" s="45">
        <f>'br20'!$E$91</f>
        <v>0</v>
      </c>
      <c r="BF28" s="45">
        <f>'br20'!$F$91</f>
        <v>0</v>
      </c>
      <c r="BG28" s="45">
        <f>'br20'!$C$92</f>
        <v>0</v>
      </c>
      <c r="BH28" s="45">
        <f>'br20'!$E$92</f>
        <v>0</v>
      </c>
      <c r="BI28" s="45">
        <f>'br20'!$F$92</f>
        <v>0</v>
      </c>
      <c r="BJ28" s="45">
        <f>'br20'!$C$93</f>
        <v>0</v>
      </c>
      <c r="BK28" s="45">
        <f>'br20'!$E$93</f>
        <v>0</v>
      </c>
      <c r="BL28" s="150">
        <f>'br20'!$F$93</f>
        <v>0</v>
      </c>
      <c r="BM28" s="62">
        <f>'br20'!$E$96</f>
        <v>0</v>
      </c>
      <c r="BN28" s="45">
        <f>'br20'!$F$96</f>
        <v>0</v>
      </c>
      <c r="BO28" s="45">
        <f>'br20'!$G$96</f>
        <v>0</v>
      </c>
      <c r="BP28" s="45">
        <f>'br20'!$H$96</f>
        <v>0</v>
      </c>
      <c r="BQ28" s="137">
        <f>'br20'!$E$97</f>
        <v>0</v>
      </c>
      <c r="BR28" s="137">
        <f>'br20'!$F$97</f>
        <v>0</v>
      </c>
      <c r="BS28" s="137">
        <f>'br20'!$G$97</f>
        <v>0</v>
      </c>
      <c r="BT28" s="137">
        <f>'br20'!$H$97</f>
        <v>0</v>
      </c>
      <c r="BU28" s="45">
        <f>'br20'!$F$98</f>
        <v>0</v>
      </c>
      <c r="BV28" s="45">
        <f>'br20'!$G$98</f>
        <v>0</v>
      </c>
      <c r="BW28" s="150">
        <f>'br20'!$H$98</f>
        <v>0</v>
      </c>
    </row>
    <row r="29" spans="1:75" s="122" customFormat="1" ht="12.75" x14ac:dyDescent="0.2">
      <c r="A29" s="4" t="s">
        <v>71</v>
      </c>
      <c r="B29" s="157">
        <f>IF('br21'!$F$6=1,1,0)</f>
        <v>0</v>
      </c>
      <c r="C29" s="110">
        <f>IF('br21'!$F$7=1,1,0)</f>
        <v>0</v>
      </c>
      <c r="D29" s="110">
        <f>IF('br21'!$F$8=1,1,0)</f>
        <v>0</v>
      </c>
      <c r="E29" s="150">
        <f>IF('br21'!$F$9=1,1,0)</f>
        <v>0</v>
      </c>
      <c r="F29" s="159">
        <f>IF('br21'!$G$11-'br21'!$G$10&gt;0,1,0)</f>
        <v>0</v>
      </c>
      <c r="G29" s="111">
        <f>'br21'!$G$11-'br21'!$G$10</f>
        <v>0</v>
      </c>
      <c r="H29" s="160" t="e">
        <f>G29/7*'br21'!$D$28</f>
        <v>#DIV/0!</v>
      </c>
      <c r="I29" s="165">
        <f>'br21'!$C$28</f>
        <v>0</v>
      </c>
      <c r="J29" s="112" t="e">
        <f>'br21'!$D$28</f>
        <v>#DIV/0!</v>
      </c>
      <c r="K29" s="112">
        <f>'br21'!$E$28</f>
        <v>0</v>
      </c>
      <c r="L29" s="112">
        <f>'br21'!$F$28</f>
        <v>0</v>
      </c>
      <c r="M29" s="112">
        <f>'br21'!$G$28</f>
        <v>0</v>
      </c>
      <c r="N29" s="166">
        <f>'br21'!$H$28</f>
        <v>0</v>
      </c>
      <c r="O29" s="169" t="e">
        <f t="shared" si="1"/>
        <v>#DIV/0!</v>
      </c>
      <c r="P29" s="149">
        <f t="shared" si="2"/>
        <v>0</v>
      </c>
      <c r="Q29" s="149">
        <f t="shared" si="3"/>
        <v>0</v>
      </c>
      <c r="R29" s="149">
        <f t="shared" si="4"/>
        <v>0</v>
      </c>
      <c r="S29" s="149">
        <f t="shared" si="5"/>
        <v>0</v>
      </c>
      <c r="T29" s="170" t="e">
        <f t="shared" si="6"/>
        <v>#DIV/0!</v>
      </c>
      <c r="U29" s="169" t="e">
        <f t="shared" si="7"/>
        <v>#VALUE!</v>
      </c>
      <c r="V29" s="149" t="e">
        <f t="shared" si="8"/>
        <v>#DIV/0!</v>
      </c>
      <c r="W29" s="149" t="e">
        <f t="shared" si="9"/>
        <v>#VALUE!</v>
      </c>
      <c r="X29" s="149" t="e">
        <f t="shared" si="10"/>
        <v>#VALUE!</v>
      </c>
      <c r="Y29" s="149" t="e">
        <f t="shared" si="11"/>
        <v>#VALUE!</v>
      </c>
      <c r="Z29" s="170" t="e">
        <f t="shared" si="12"/>
        <v>#VALUE!</v>
      </c>
      <c r="AA29" s="165" t="e">
        <f>'br21'!$C$57</f>
        <v>#DIV/0!</v>
      </c>
      <c r="AB29" s="112" t="e">
        <f>'br21'!$C$58</f>
        <v>#DIV/0!</v>
      </c>
      <c r="AC29" s="112" t="e">
        <f>'br21'!$E$57-'br21'!$C$57</f>
        <v>#DIV/0!</v>
      </c>
      <c r="AD29" s="112" t="e">
        <f>'br21'!$E$58-'br21'!$C$58</f>
        <v>#DIV/0!</v>
      </c>
      <c r="AE29" s="112" t="e">
        <f>'br21'!$F$57</f>
        <v>#DIV/0!</v>
      </c>
      <c r="AF29" s="112" t="e">
        <f>'br21'!$F$58</f>
        <v>#DIV/0!</v>
      </c>
      <c r="AG29" s="112" t="e">
        <f>'br21'!$G$57</f>
        <v>#DIV/0!</v>
      </c>
      <c r="AH29" s="112" t="e">
        <f>'br21'!$G$58</f>
        <v>#DIV/0!</v>
      </c>
      <c r="AI29" s="112" t="e">
        <f>'br21'!$H$57</f>
        <v>#DIV/0!</v>
      </c>
      <c r="AJ29" s="166" t="e">
        <f>'br21'!$H$58</f>
        <v>#DIV/0!</v>
      </c>
      <c r="AK29" s="175">
        <f>'br21'!$C$64</f>
        <v>0</v>
      </c>
      <c r="AL29" s="111">
        <f>'br21'!$E$64-'br21'!$C$64</f>
        <v>0</v>
      </c>
      <c r="AM29" s="111">
        <f>'br21'!$F$64</f>
        <v>0</v>
      </c>
      <c r="AN29" s="111">
        <f>'br21'!$G$64</f>
        <v>0</v>
      </c>
      <c r="AO29" s="160">
        <f>'br21'!$H$64</f>
        <v>0</v>
      </c>
      <c r="AP29" s="165">
        <f>'br21'!$C$82</f>
        <v>0</v>
      </c>
      <c r="AQ29" s="112">
        <f>'br21'!$E$82-'br21'!$C$82</f>
        <v>0</v>
      </c>
      <c r="AR29" s="112">
        <f>'br21'!$F$82</f>
        <v>0</v>
      </c>
      <c r="AS29" s="112">
        <f>'br21'!$G$82</f>
        <v>0</v>
      </c>
      <c r="AT29" s="166">
        <f>'br21'!$H$82</f>
        <v>0</v>
      </c>
      <c r="AU29" s="62">
        <f>'br21'!$C$88</f>
        <v>0</v>
      </c>
      <c r="AV29" s="45">
        <f>'br21'!$E$88</f>
        <v>0</v>
      </c>
      <c r="AW29" s="45">
        <f>'br21'!$F$88</f>
        <v>0</v>
      </c>
      <c r="AX29" s="45">
        <f>'br21'!$C$89</f>
        <v>0</v>
      </c>
      <c r="AY29" s="45">
        <f>'br21'!$E$89</f>
        <v>0</v>
      </c>
      <c r="AZ29" s="45">
        <f>'br21'!$F$89</f>
        <v>0</v>
      </c>
      <c r="BA29" s="45">
        <f>'br21'!$C$90</f>
        <v>0</v>
      </c>
      <c r="BB29" s="45">
        <f>'br21'!$E$90</f>
        <v>0</v>
      </c>
      <c r="BC29" s="45">
        <f>'br21'!$F$90</f>
        <v>0</v>
      </c>
      <c r="BD29" s="45">
        <f>'br21'!$C$91</f>
        <v>0</v>
      </c>
      <c r="BE29" s="45">
        <f>'br21'!$E$91</f>
        <v>0</v>
      </c>
      <c r="BF29" s="45">
        <f>'br21'!$F$91</f>
        <v>0</v>
      </c>
      <c r="BG29" s="45">
        <f>'br21'!$C$92</f>
        <v>0</v>
      </c>
      <c r="BH29" s="45">
        <f>'br21'!$E$92</f>
        <v>0</v>
      </c>
      <c r="BI29" s="45">
        <f>'br21'!$F$92</f>
        <v>0</v>
      </c>
      <c r="BJ29" s="45">
        <f>'br21'!$C$93</f>
        <v>0</v>
      </c>
      <c r="BK29" s="45">
        <f>'br21'!$E$93</f>
        <v>0</v>
      </c>
      <c r="BL29" s="150">
        <f>'br21'!$F$93</f>
        <v>0</v>
      </c>
      <c r="BM29" s="62">
        <f>'br21'!$E$96</f>
        <v>0</v>
      </c>
      <c r="BN29" s="45">
        <f>'br21'!$F$96</f>
        <v>0</v>
      </c>
      <c r="BO29" s="45">
        <f>'br21'!$G$96</f>
        <v>0</v>
      </c>
      <c r="BP29" s="45">
        <f>'br21'!$H$96</f>
        <v>0</v>
      </c>
      <c r="BQ29" s="137">
        <f>'br21'!$E$97</f>
        <v>0</v>
      </c>
      <c r="BR29" s="137">
        <f>'br21'!$F$97</f>
        <v>0</v>
      </c>
      <c r="BS29" s="137">
        <f>'br21'!$G$97</f>
        <v>0</v>
      </c>
      <c r="BT29" s="137">
        <f>'br21'!$H$97</f>
        <v>0</v>
      </c>
      <c r="BU29" s="45">
        <f>'br21'!$F$98</f>
        <v>0</v>
      </c>
      <c r="BV29" s="45">
        <f>'br21'!$G$98</f>
        <v>0</v>
      </c>
      <c r="BW29" s="150">
        <f>'br21'!$H$98</f>
        <v>0</v>
      </c>
    </row>
    <row r="30" spans="1:75" s="122" customFormat="1" ht="12.75" x14ac:dyDescent="0.2">
      <c r="A30" s="4" t="s">
        <v>72</v>
      </c>
      <c r="B30" s="157">
        <f>IF('br22'!$F$6=1,1,0)</f>
        <v>0</v>
      </c>
      <c r="C30" s="110">
        <f>IF('br22'!$F$7=1,1,0)</f>
        <v>0</v>
      </c>
      <c r="D30" s="110">
        <f>IF('br22'!$F$8=1,1,0)</f>
        <v>0</v>
      </c>
      <c r="E30" s="150">
        <f>IF('br22'!$F$9=1,1,0)</f>
        <v>0</v>
      </c>
      <c r="F30" s="159">
        <f>IF('br22'!$G$11-'br22'!$G$10&gt;0,1,0)</f>
        <v>0</v>
      </c>
      <c r="G30" s="111">
        <f>'br22'!$G$11-'br22'!$G$10</f>
        <v>0</v>
      </c>
      <c r="H30" s="160" t="e">
        <f>G30/7*'br22'!$D$28</f>
        <v>#DIV/0!</v>
      </c>
      <c r="I30" s="165">
        <f>'br22'!$C$28</f>
        <v>0</v>
      </c>
      <c r="J30" s="112" t="e">
        <f>'br22'!$D$28</f>
        <v>#DIV/0!</v>
      </c>
      <c r="K30" s="112">
        <f>'br22'!$E$28</f>
        <v>0</v>
      </c>
      <c r="L30" s="112">
        <f>'br22'!$F$28</f>
        <v>0</v>
      </c>
      <c r="M30" s="112">
        <f>'br22'!$G$28</f>
        <v>0</v>
      </c>
      <c r="N30" s="166">
        <f>'br22'!$H$28</f>
        <v>0</v>
      </c>
      <c r="O30" s="169" t="e">
        <f t="shared" si="1"/>
        <v>#DIV/0!</v>
      </c>
      <c r="P30" s="149">
        <f t="shared" si="2"/>
        <v>0</v>
      </c>
      <c r="Q30" s="149">
        <f t="shared" si="3"/>
        <v>0</v>
      </c>
      <c r="R30" s="149">
        <f t="shared" si="4"/>
        <v>0</v>
      </c>
      <c r="S30" s="149">
        <f t="shared" si="5"/>
        <v>0</v>
      </c>
      <c r="T30" s="170" t="e">
        <f t="shared" si="6"/>
        <v>#DIV/0!</v>
      </c>
      <c r="U30" s="169" t="e">
        <f t="shared" si="7"/>
        <v>#VALUE!</v>
      </c>
      <c r="V30" s="149" t="e">
        <f t="shared" si="8"/>
        <v>#DIV/0!</v>
      </c>
      <c r="W30" s="149" t="e">
        <f t="shared" si="9"/>
        <v>#VALUE!</v>
      </c>
      <c r="X30" s="149" t="e">
        <f t="shared" si="10"/>
        <v>#VALUE!</v>
      </c>
      <c r="Y30" s="149" t="e">
        <f t="shared" si="11"/>
        <v>#VALUE!</v>
      </c>
      <c r="Z30" s="170" t="e">
        <f t="shared" si="12"/>
        <v>#VALUE!</v>
      </c>
      <c r="AA30" s="165" t="e">
        <f>'br22'!$C$57</f>
        <v>#DIV/0!</v>
      </c>
      <c r="AB30" s="112" t="e">
        <f>'br22'!$C$58</f>
        <v>#DIV/0!</v>
      </c>
      <c r="AC30" s="112" t="e">
        <f>'br22'!$E$57-'br22'!$C$57</f>
        <v>#DIV/0!</v>
      </c>
      <c r="AD30" s="112" t="e">
        <f>'br22'!$E$58-'br22'!$C$58</f>
        <v>#DIV/0!</v>
      </c>
      <c r="AE30" s="112" t="e">
        <f>'br22'!$F$57</f>
        <v>#DIV/0!</v>
      </c>
      <c r="AF30" s="112" t="e">
        <f>'br22'!$F$58</f>
        <v>#DIV/0!</v>
      </c>
      <c r="AG30" s="112" t="e">
        <f>'br22'!$G$57</f>
        <v>#DIV/0!</v>
      </c>
      <c r="AH30" s="112" t="e">
        <f>'br22'!$G$58</f>
        <v>#DIV/0!</v>
      </c>
      <c r="AI30" s="112" t="e">
        <f>'br22'!$H$57</f>
        <v>#DIV/0!</v>
      </c>
      <c r="AJ30" s="166" t="e">
        <f>'br22'!$H$58</f>
        <v>#DIV/0!</v>
      </c>
      <c r="AK30" s="175">
        <f>'br22'!$C$64</f>
        <v>0</v>
      </c>
      <c r="AL30" s="111">
        <f>'br22'!$E$64-'br22'!$C$64</f>
        <v>0</v>
      </c>
      <c r="AM30" s="111">
        <f>'br22'!$F$64</f>
        <v>0</v>
      </c>
      <c r="AN30" s="111">
        <f>'br22'!$G$64</f>
        <v>0</v>
      </c>
      <c r="AO30" s="160">
        <f>'br22'!$H$64</f>
        <v>0</v>
      </c>
      <c r="AP30" s="165">
        <f>'br22'!$C$82</f>
        <v>0</v>
      </c>
      <c r="AQ30" s="112">
        <f>'br22'!$E$82-'br22'!$C$82</f>
        <v>0</v>
      </c>
      <c r="AR30" s="112">
        <f>'br22'!$F$82</f>
        <v>0</v>
      </c>
      <c r="AS30" s="112">
        <f>'br22'!$G$82</f>
        <v>0</v>
      </c>
      <c r="AT30" s="166">
        <f>'br22'!$H$82</f>
        <v>0</v>
      </c>
      <c r="AU30" s="62">
        <f>'br22'!$C$88</f>
        <v>0</v>
      </c>
      <c r="AV30" s="45">
        <f>'br22'!$E$88</f>
        <v>0</v>
      </c>
      <c r="AW30" s="45">
        <f>'br22'!$F$88</f>
        <v>0</v>
      </c>
      <c r="AX30" s="45">
        <f>'br22'!$C$89</f>
        <v>0</v>
      </c>
      <c r="AY30" s="45">
        <f>'br22'!$E$89</f>
        <v>0</v>
      </c>
      <c r="AZ30" s="45">
        <f>'br22'!$F$89</f>
        <v>0</v>
      </c>
      <c r="BA30" s="45">
        <f>'br22'!$C$90</f>
        <v>0</v>
      </c>
      <c r="BB30" s="45">
        <f>'br22'!$E$90</f>
        <v>0</v>
      </c>
      <c r="BC30" s="45">
        <f>'br22'!$F$90</f>
        <v>0</v>
      </c>
      <c r="BD30" s="45">
        <f>'br22'!$C$91</f>
        <v>0</v>
      </c>
      <c r="BE30" s="45">
        <f>'br22'!$E$91</f>
        <v>0</v>
      </c>
      <c r="BF30" s="45">
        <f>'br22'!$F$91</f>
        <v>0</v>
      </c>
      <c r="BG30" s="45">
        <f>'br22'!$C$92</f>
        <v>0</v>
      </c>
      <c r="BH30" s="45">
        <f>'br22'!$E$92</f>
        <v>0</v>
      </c>
      <c r="BI30" s="45">
        <f>'br22'!$F$92</f>
        <v>0</v>
      </c>
      <c r="BJ30" s="45">
        <f>'br22'!$C$93</f>
        <v>0</v>
      </c>
      <c r="BK30" s="45">
        <f>'br22'!$E$93</f>
        <v>0</v>
      </c>
      <c r="BL30" s="150">
        <f>'br22'!$F$93</f>
        <v>0</v>
      </c>
      <c r="BM30" s="62">
        <f>'br22'!$E$96</f>
        <v>0</v>
      </c>
      <c r="BN30" s="45">
        <f>'br22'!$F$96</f>
        <v>0</v>
      </c>
      <c r="BO30" s="45">
        <f>'br22'!$G$96</f>
        <v>0</v>
      </c>
      <c r="BP30" s="45">
        <f>'br22'!$H$96</f>
        <v>0</v>
      </c>
      <c r="BQ30" s="137">
        <f>'br22'!$E$97</f>
        <v>0</v>
      </c>
      <c r="BR30" s="137">
        <f>'br22'!$F$97</f>
        <v>0</v>
      </c>
      <c r="BS30" s="137">
        <f>'br22'!$G$97</f>
        <v>0</v>
      </c>
      <c r="BT30" s="137">
        <f>'br22'!$H$97</f>
        <v>0</v>
      </c>
      <c r="BU30" s="45">
        <f>'br22'!$F$98</f>
        <v>0</v>
      </c>
      <c r="BV30" s="45">
        <f>'br22'!$G$98</f>
        <v>0</v>
      </c>
      <c r="BW30" s="150">
        <f>'br22'!$H$98</f>
        <v>0</v>
      </c>
    </row>
    <row r="31" spans="1:75" s="122" customFormat="1" ht="12.75" x14ac:dyDescent="0.2">
      <c r="A31" s="4" t="s">
        <v>73</v>
      </c>
      <c r="B31" s="157">
        <f>IF('br23'!$F$6=1,1,0)</f>
        <v>0</v>
      </c>
      <c r="C31" s="110">
        <f>IF('br23'!$F$7=1,1,0)</f>
        <v>0</v>
      </c>
      <c r="D31" s="110">
        <f>IF('br23'!$F$8=1,1,0)</f>
        <v>0</v>
      </c>
      <c r="E31" s="150">
        <f>IF('br23'!$F$9=1,1,0)</f>
        <v>0</v>
      </c>
      <c r="F31" s="159">
        <f>IF('br23'!$G$11-'br23'!$G$10&gt;0,1,0)</f>
        <v>0</v>
      </c>
      <c r="G31" s="111">
        <f>'br23'!$G$11-'br23'!$G$10</f>
        <v>0</v>
      </c>
      <c r="H31" s="160" t="e">
        <f>G31/7*'br23'!$D$28</f>
        <v>#DIV/0!</v>
      </c>
      <c r="I31" s="165">
        <f>'br23'!$C$28</f>
        <v>0</v>
      </c>
      <c r="J31" s="112" t="e">
        <f>'br23'!$D$28</f>
        <v>#DIV/0!</v>
      </c>
      <c r="K31" s="112">
        <f>'br23'!$E$28</f>
        <v>0</v>
      </c>
      <c r="L31" s="112">
        <f>'br23'!$F$28</f>
        <v>0</v>
      </c>
      <c r="M31" s="112">
        <f>'br23'!$G$28</f>
        <v>0</v>
      </c>
      <c r="N31" s="166">
        <f>'br23'!$H$28</f>
        <v>0</v>
      </c>
      <c r="O31" s="169" t="e">
        <f t="shared" si="1"/>
        <v>#DIV/0!</v>
      </c>
      <c r="P31" s="149">
        <f t="shared" si="2"/>
        <v>0</v>
      </c>
      <c r="Q31" s="149">
        <f t="shared" si="3"/>
        <v>0</v>
      </c>
      <c r="R31" s="149">
        <f t="shared" si="4"/>
        <v>0</v>
      </c>
      <c r="S31" s="149">
        <f t="shared" si="5"/>
        <v>0</v>
      </c>
      <c r="T31" s="170" t="e">
        <f t="shared" si="6"/>
        <v>#DIV/0!</v>
      </c>
      <c r="U31" s="169" t="e">
        <f t="shared" si="7"/>
        <v>#VALUE!</v>
      </c>
      <c r="V31" s="149" t="e">
        <f t="shared" si="8"/>
        <v>#DIV/0!</v>
      </c>
      <c r="W31" s="149" t="e">
        <f t="shared" si="9"/>
        <v>#VALUE!</v>
      </c>
      <c r="X31" s="149" t="e">
        <f t="shared" si="10"/>
        <v>#VALUE!</v>
      </c>
      <c r="Y31" s="149" t="e">
        <f t="shared" si="11"/>
        <v>#VALUE!</v>
      </c>
      <c r="Z31" s="170" t="e">
        <f t="shared" si="12"/>
        <v>#VALUE!</v>
      </c>
      <c r="AA31" s="165" t="e">
        <f>'br23'!$C$57</f>
        <v>#DIV/0!</v>
      </c>
      <c r="AB31" s="112" t="e">
        <f>'br23'!$C$58</f>
        <v>#DIV/0!</v>
      </c>
      <c r="AC31" s="112" t="e">
        <f>'br23'!$E$57-'br23'!$C$57</f>
        <v>#DIV/0!</v>
      </c>
      <c r="AD31" s="112" t="e">
        <f>'br23'!$E$58-'br23'!$C$58</f>
        <v>#DIV/0!</v>
      </c>
      <c r="AE31" s="112" t="e">
        <f>'br23'!$F$57</f>
        <v>#DIV/0!</v>
      </c>
      <c r="AF31" s="112" t="e">
        <f>'br23'!$F$58</f>
        <v>#DIV/0!</v>
      </c>
      <c r="AG31" s="112" t="e">
        <f>'br23'!$G$57</f>
        <v>#DIV/0!</v>
      </c>
      <c r="AH31" s="112" t="e">
        <f>'br23'!$G$58</f>
        <v>#DIV/0!</v>
      </c>
      <c r="AI31" s="112" t="e">
        <f>'br23'!$H$57</f>
        <v>#DIV/0!</v>
      </c>
      <c r="AJ31" s="166" t="e">
        <f>'br23'!$H$58</f>
        <v>#DIV/0!</v>
      </c>
      <c r="AK31" s="175">
        <f>'br23'!$C$64</f>
        <v>0</v>
      </c>
      <c r="AL31" s="111">
        <f>'br23'!$E$64-'br23'!$C$64</f>
        <v>0</v>
      </c>
      <c r="AM31" s="111">
        <f>'br23'!$F$64</f>
        <v>0</v>
      </c>
      <c r="AN31" s="111">
        <f>'br23'!$G$64</f>
        <v>0</v>
      </c>
      <c r="AO31" s="160">
        <f>'br23'!$H$64</f>
        <v>0</v>
      </c>
      <c r="AP31" s="165">
        <f>'br23'!$C$82</f>
        <v>0</v>
      </c>
      <c r="AQ31" s="112">
        <f>'br23'!$E$82-'br23'!$C$82</f>
        <v>0</v>
      </c>
      <c r="AR31" s="112">
        <f>'br23'!$F$82</f>
        <v>0</v>
      </c>
      <c r="AS31" s="112">
        <f>'br23'!$G$82</f>
        <v>0</v>
      </c>
      <c r="AT31" s="166">
        <f>'br23'!$H$82</f>
        <v>0</v>
      </c>
      <c r="AU31" s="62">
        <f>'br23'!$C$88</f>
        <v>0</v>
      </c>
      <c r="AV31" s="45">
        <f>'br23'!$E$88</f>
        <v>0</v>
      </c>
      <c r="AW31" s="45">
        <f>'br23'!$F$88</f>
        <v>0</v>
      </c>
      <c r="AX31" s="45">
        <f>'br23'!$C$89</f>
        <v>0</v>
      </c>
      <c r="AY31" s="45">
        <f>'br23'!$E$89</f>
        <v>0</v>
      </c>
      <c r="AZ31" s="45">
        <f>'br23'!$F$89</f>
        <v>0</v>
      </c>
      <c r="BA31" s="45">
        <f>'br23'!$C$90</f>
        <v>0</v>
      </c>
      <c r="BB31" s="45">
        <f>'br23'!$E$90</f>
        <v>0</v>
      </c>
      <c r="BC31" s="45">
        <f>'br23'!$F$90</f>
        <v>0</v>
      </c>
      <c r="BD31" s="45">
        <f>'br23'!$C$91</f>
        <v>0</v>
      </c>
      <c r="BE31" s="45">
        <f>'br23'!$E$91</f>
        <v>0</v>
      </c>
      <c r="BF31" s="45">
        <f>'br23'!$F$91</f>
        <v>0</v>
      </c>
      <c r="BG31" s="45">
        <f>'br23'!$C$92</f>
        <v>0</v>
      </c>
      <c r="BH31" s="45">
        <f>'br23'!$E$92</f>
        <v>0</v>
      </c>
      <c r="BI31" s="45">
        <f>'br23'!$F$92</f>
        <v>0</v>
      </c>
      <c r="BJ31" s="45">
        <f>'br23'!$C$93</f>
        <v>0</v>
      </c>
      <c r="BK31" s="45">
        <f>'br23'!$E$93</f>
        <v>0</v>
      </c>
      <c r="BL31" s="150">
        <f>'br23'!$F$93</f>
        <v>0</v>
      </c>
      <c r="BM31" s="62">
        <f>'br23'!$E$96</f>
        <v>0</v>
      </c>
      <c r="BN31" s="45">
        <f>'br23'!$F$96</f>
        <v>0</v>
      </c>
      <c r="BO31" s="45">
        <f>'br23'!$G$96</f>
        <v>0</v>
      </c>
      <c r="BP31" s="45">
        <f>'br23'!$H$96</f>
        <v>0</v>
      </c>
      <c r="BQ31" s="137">
        <f>'br23'!$E$97</f>
        <v>0</v>
      </c>
      <c r="BR31" s="137">
        <f>'br23'!$F$97</f>
        <v>0</v>
      </c>
      <c r="BS31" s="137">
        <f>'br23'!$G$97</f>
        <v>0</v>
      </c>
      <c r="BT31" s="137">
        <f>'br23'!$H$97</f>
        <v>0</v>
      </c>
      <c r="BU31" s="45">
        <f>'br23'!$F$98</f>
        <v>0</v>
      </c>
      <c r="BV31" s="45">
        <f>'br23'!$G$98</f>
        <v>0</v>
      </c>
      <c r="BW31" s="150">
        <f>'br23'!$H$98</f>
        <v>0</v>
      </c>
    </row>
    <row r="32" spans="1:75" s="122" customFormat="1" ht="12.75" x14ac:dyDescent="0.2">
      <c r="A32" s="4" t="s">
        <v>74</v>
      </c>
      <c r="B32" s="157">
        <f>IF('br24'!$F$6=1,1,0)</f>
        <v>0</v>
      </c>
      <c r="C32" s="110">
        <f>IF('br24'!$F$7=1,1,0)</f>
        <v>0</v>
      </c>
      <c r="D32" s="110">
        <f>IF('br24'!$F$8=1,1,0)</f>
        <v>0</v>
      </c>
      <c r="E32" s="150">
        <f>IF('br24'!$F$9=1,1,0)</f>
        <v>0</v>
      </c>
      <c r="F32" s="159">
        <f>IF('br24'!$G$11-'br24'!$G$10&gt;0,1,0)</f>
        <v>0</v>
      </c>
      <c r="G32" s="111">
        <f>'br24'!$G$11-'br24'!$G$10</f>
        <v>0</v>
      </c>
      <c r="H32" s="160" t="e">
        <f>G32/7*'br24'!$D$28</f>
        <v>#DIV/0!</v>
      </c>
      <c r="I32" s="165">
        <f>'br24'!$C$28</f>
        <v>0</v>
      </c>
      <c r="J32" s="112" t="e">
        <f>'br24'!$D$28</f>
        <v>#DIV/0!</v>
      </c>
      <c r="K32" s="112">
        <f>'br24'!$E$28</f>
        <v>0</v>
      </c>
      <c r="L32" s="112">
        <f>'br24'!$F$28</f>
        <v>0</v>
      </c>
      <c r="M32" s="112">
        <f>'br24'!$G$28</f>
        <v>0</v>
      </c>
      <c r="N32" s="166">
        <f>'br24'!$H$28</f>
        <v>0</v>
      </c>
      <c r="O32" s="169" t="e">
        <f t="shared" si="1"/>
        <v>#DIV/0!</v>
      </c>
      <c r="P32" s="149">
        <f t="shared" si="2"/>
        <v>0</v>
      </c>
      <c r="Q32" s="149">
        <f t="shared" si="3"/>
        <v>0</v>
      </c>
      <c r="R32" s="149">
        <f t="shared" si="4"/>
        <v>0</v>
      </c>
      <c r="S32" s="149">
        <f t="shared" si="5"/>
        <v>0</v>
      </c>
      <c r="T32" s="170" t="e">
        <f t="shared" si="6"/>
        <v>#DIV/0!</v>
      </c>
      <c r="U32" s="169" t="e">
        <f t="shared" si="7"/>
        <v>#VALUE!</v>
      </c>
      <c r="V32" s="149" t="e">
        <f t="shared" si="8"/>
        <v>#DIV/0!</v>
      </c>
      <c r="W32" s="149" t="e">
        <f t="shared" si="9"/>
        <v>#VALUE!</v>
      </c>
      <c r="X32" s="149" t="e">
        <f t="shared" si="10"/>
        <v>#VALUE!</v>
      </c>
      <c r="Y32" s="149" t="e">
        <f t="shared" si="11"/>
        <v>#VALUE!</v>
      </c>
      <c r="Z32" s="170" t="e">
        <f t="shared" si="12"/>
        <v>#VALUE!</v>
      </c>
      <c r="AA32" s="165" t="e">
        <f>'br24'!$C$57</f>
        <v>#DIV/0!</v>
      </c>
      <c r="AB32" s="112" t="e">
        <f>'br24'!$C$58</f>
        <v>#DIV/0!</v>
      </c>
      <c r="AC32" s="112" t="e">
        <f>'br24'!$E$57-'br24'!$C$57</f>
        <v>#DIV/0!</v>
      </c>
      <c r="AD32" s="112" t="e">
        <f>'br24'!$E$58-'br24'!$C$58</f>
        <v>#DIV/0!</v>
      </c>
      <c r="AE32" s="112" t="e">
        <f>'br24'!$F$57</f>
        <v>#DIV/0!</v>
      </c>
      <c r="AF32" s="112" t="e">
        <f>'br24'!$F$58</f>
        <v>#DIV/0!</v>
      </c>
      <c r="AG32" s="112" t="e">
        <f>'br24'!$G$57</f>
        <v>#DIV/0!</v>
      </c>
      <c r="AH32" s="112" t="e">
        <f>'br24'!$G$58</f>
        <v>#DIV/0!</v>
      </c>
      <c r="AI32" s="112" t="e">
        <f>'br24'!$H$57</f>
        <v>#DIV/0!</v>
      </c>
      <c r="AJ32" s="166" t="e">
        <f>'br24'!$H$58</f>
        <v>#DIV/0!</v>
      </c>
      <c r="AK32" s="175">
        <f>'br24'!$C$64</f>
        <v>0</v>
      </c>
      <c r="AL32" s="111">
        <f>'br24'!$E$64-'br24'!$C$64</f>
        <v>0</v>
      </c>
      <c r="AM32" s="111">
        <f>'br24'!$F$64</f>
        <v>0</v>
      </c>
      <c r="AN32" s="111">
        <f>'br24'!$G$64</f>
        <v>0</v>
      </c>
      <c r="AO32" s="160">
        <f>'br24'!$H$64</f>
        <v>0</v>
      </c>
      <c r="AP32" s="165">
        <f>'br24'!$C$82</f>
        <v>0</v>
      </c>
      <c r="AQ32" s="112">
        <f>'br24'!$E$82-'br24'!$C$82</f>
        <v>0</v>
      </c>
      <c r="AR32" s="112">
        <f>'br24'!$F$82</f>
        <v>0</v>
      </c>
      <c r="AS32" s="112">
        <f>'br24'!$G$82</f>
        <v>0</v>
      </c>
      <c r="AT32" s="166">
        <f>'br24'!$H$82</f>
        <v>0</v>
      </c>
      <c r="AU32" s="62">
        <f>'br24'!$C$88</f>
        <v>0</v>
      </c>
      <c r="AV32" s="45">
        <f>'br24'!$E$88</f>
        <v>0</v>
      </c>
      <c r="AW32" s="45">
        <f>'br24'!$F$88</f>
        <v>0</v>
      </c>
      <c r="AX32" s="45">
        <f>'br24'!$C$89</f>
        <v>0</v>
      </c>
      <c r="AY32" s="45">
        <f>'br24'!$E$89</f>
        <v>0</v>
      </c>
      <c r="AZ32" s="45">
        <f>'br24'!$F$89</f>
        <v>0</v>
      </c>
      <c r="BA32" s="45">
        <f>'br24'!$C$90</f>
        <v>0</v>
      </c>
      <c r="BB32" s="45">
        <f>'br24'!$E$90</f>
        <v>0</v>
      </c>
      <c r="BC32" s="45">
        <f>'br24'!$F$90</f>
        <v>0</v>
      </c>
      <c r="BD32" s="45">
        <f>'br24'!$C$91</f>
        <v>0</v>
      </c>
      <c r="BE32" s="45">
        <f>'br24'!$E$91</f>
        <v>0</v>
      </c>
      <c r="BF32" s="45">
        <f>'br24'!$F$91</f>
        <v>0</v>
      </c>
      <c r="BG32" s="45">
        <f>'br24'!$C$92</f>
        <v>0</v>
      </c>
      <c r="BH32" s="45">
        <f>'br24'!$E$92</f>
        <v>0</v>
      </c>
      <c r="BI32" s="45">
        <f>'br24'!$F$92</f>
        <v>0</v>
      </c>
      <c r="BJ32" s="45">
        <f>'br24'!$C$93</f>
        <v>0</v>
      </c>
      <c r="BK32" s="45">
        <f>'br24'!$E$93</f>
        <v>0</v>
      </c>
      <c r="BL32" s="150">
        <f>'br24'!$F$93</f>
        <v>0</v>
      </c>
      <c r="BM32" s="62">
        <f>'br24'!$E$96</f>
        <v>0</v>
      </c>
      <c r="BN32" s="45">
        <f>'br24'!$F$96</f>
        <v>0</v>
      </c>
      <c r="BO32" s="45">
        <f>'br24'!$G$96</f>
        <v>0</v>
      </c>
      <c r="BP32" s="45">
        <f>'br24'!$H$96</f>
        <v>0</v>
      </c>
      <c r="BQ32" s="137">
        <f>'br24'!$E$97</f>
        <v>0</v>
      </c>
      <c r="BR32" s="137">
        <f>'br24'!$F$97</f>
        <v>0</v>
      </c>
      <c r="BS32" s="137">
        <f>'br24'!$G$97</f>
        <v>0</v>
      </c>
      <c r="BT32" s="137">
        <f>'br24'!$H$97</f>
        <v>0</v>
      </c>
      <c r="BU32" s="45">
        <f>'br24'!$F$98</f>
        <v>0</v>
      </c>
      <c r="BV32" s="45">
        <f>'br24'!$G$98</f>
        <v>0</v>
      </c>
      <c r="BW32" s="150">
        <f>'br24'!$H$98</f>
        <v>0</v>
      </c>
    </row>
    <row r="33" spans="1:85" s="122" customFormat="1" ht="12.75" x14ac:dyDescent="0.2">
      <c r="A33" s="4" t="s">
        <v>75</v>
      </c>
      <c r="B33" s="157">
        <f>IF('br25'!$F$6=1,1,0)</f>
        <v>0</v>
      </c>
      <c r="C33" s="110">
        <f>IF('br25'!$F$7=1,1,0)</f>
        <v>0</v>
      </c>
      <c r="D33" s="110">
        <f>IF('br25'!$F$8=1,1,0)</f>
        <v>0</v>
      </c>
      <c r="E33" s="150">
        <f>IF('br25'!$F$9=1,1,0)</f>
        <v>0</v>
      </c>
      <c r="F33" s="159">
        <f>IF('br25'!$G$11-'br25'!$G$10&gt;0,1,0)</f>
        <v>0</v>
      </c>
      <c r="G33" s="111">
        <f>'br25'!$G$11-'br25'!$G$10</f>
        <v>0</v>
      </c>
      <c r="H33" s="160" t="e">
        <f>G33/7*'br25'!$D$28</f>
        <v>#DIV/0!</v>
      </c>
      <c r="I33" s="165">
        <f>'br25'!$C$28</f>
        <v>0</v>
      </c>
      <c r="J33" s="112" t="e">
        <f>'br25'!$D$28</f>
        <v>#DIV/0!</v>
      </c>
      <c r="K33" s="112">
        <f>'br25'!$E$28</f>
        <v>0</v>
      </c>
      <c r="L33" s="112">
        <f>'br25'!$F$28</f>
        <v>0</v>
      </c>
      <c r="M33" s="112">
        <f>'br25'!$G$28</f>
        <v>0</v>
      </c>
      <c r="N33" s="166">
        <f>'br25'!$H$28</f>
        <v>0</v>
      </c>
      <c r="O33" s="169" t="e">
        <f t="shared" si="1"/>
        <v>#DIV/0!</v>
      </c>
      <c r="P33" s="149">
        <f t="shared" si="2"/>
        <v>0</v>
      </c>
      <c r="Q33" s="149">
        <f t="shared" si="3"/>
        <v>0</v>
      </c>
      <c r="R33" s="149">
        <f t="shared" si="4"/>
        <v>0</v>
      </c>
      <c r="S33" s="149">
        <f t="shared" si="5"/>
        <v>0</v>
      </c>
      <c r="T33" s="170" t="e">
        <f t="shared" si="6"/>
        <v>#DIV/0!</v>
      </c>
      <c r="U33" s="169" t="e">
        <f t="shared" si="7"/>
        <v>#VALUE!</v>
      </c>
      <c r="V33" s="149" t="e">
        <f t="shared" si="8"/>
        <v>#DIV/0!</v>
      </c>
      <c r="W33" s="149" t="e">
        <f t="shared" si="9"/>
        <v>#VALUE!</v>
      </c>
      <c r="X33" s="149" t="e">
        <f t="shared" si="10"/>
        <v>#VALUE!</v>
      </c>
      <c r="Y33" s="149" t="e">
        <f t="shared" si="11"/>
        <v>#VALUE!</v>
      </c>
      <c r="Z33" s="170" t="e">
        <f t="shared" si="12"/>
        <v>#VALUE!</v>
      </c>
      <c r="AA33" s="165" t="e">
        <f>'br25'!$C$57</f>
        <v>#DIV/0!</v>
      </c>
      <c r="AB33" s="112" t="e">
        <f>'br25'!$C$58</f>
        <v>#DIV/0!</v>
      </c>
      <c r="AC33" s="112" t="e">
        <f>'br25'!$E$57-'br25'!$C$57</f>
        <v>#DIV/0!</v>
      </c>
      <c r="AD33" s="112" t="e">
        <f>'br25'!$E$58-'br25'!$C$58</f>
        <v>#DIV/0!</v>
      </c>
      <c r="AE33" s="112" t="e">
        <f>'br25'!$F$57</f>
        <v>#DIV/0!</v>
      </c>
      <c r="AF33" s="112" t="e">
        <f>'br25'!$F$58</f>
        <v>#DIV/0!</v>
      </c>
      <c r="AG33" s="112" t="e">
        <f>'br25'!$G$57</f>
        <v>#DIV/0!</v>
      </c>
      <c r="AH33" s="112" t="e">
        <f>'br25'!$G$58</f>
        <v>#DIV/0!</v>
      </c>
      <c r="AI33" s="112" t="e">
        <f>'br25'!$H$57</f>
        <v>#DIV/0!</v>
      </c>
      <c r="AJ33" s="166" t="e">
        <f>'br25'!$H$58</f>
        <v>#DIV/0!</v>
      </c>
      <c r="AK33" s="175">
        <f>'br25'!$C$64</f>
        <v>0</v>
      </c>
      <c r="AL33" s="111">
        <f>'br25'!$E$64-'br25'!$C$64</f>
        <v>0</v>
      </c>
      <c r="AM33" s="111">
        <f>'br25'!$F$64</f>
        <v>0</v>
      </c>
      <c r="AN33" s="111">
        <f>'br25'!$G$64</f>
        <v>0</v>
      </c>
      <c r="AO33" s="160">
        <f>'br25'!$H$64</f>
        <v>0</v>
      </c>
      <c r="AP33" s="165">
        <f>'br25'!$C$82</f>
        <v>0</v>
      </c>
      <c r="AQ33" s="112">
        <f>'br25'!$E$82-'br25'!$C$82</f>
        <v>0</v>
      </c>
      <c r="AR33" s="112">
        <f>'br25'!$F$82</f>
        <v>0</v>
      </c>
      <c r="AS33" s="112">
        <f>'br25'!$G$82</f>
        <v>0</v>
      </c>
      <c r="AT33" s="166">
        <f>'br25'!$H$82</f>
        <v>0</v>
      </c>
      <c r="AU33" s="62">
        <f>'br25'!$C$88</f>
        <v>0</v>
      </c>
      <c r="AV33" s="45">
        <f>'br25'!$E$88</f>
        <v>0</v>
      </c>
      <c r="AW33" s="45">
        <f>'br25'!$F$88</f>
        <v>0</v>
      </c>
      <c r="AX33" s="45">
        <f>'br25'!$C$89</f>
        <v>0</v>
      </c>
      <c r="AY33" s="45">
        <f>'br25'!$E$89</f>
        <v>0</v>
      </c>
      <c r="AZ33" s="45">
        <f>'br25'!$F$89</f>
        <v>0</v>
      </c>
      <c r="BA33" s="45">
        <f>'br25'!$C$90</f>
        <v>0</v>
      </c>
      <c r="BB33" s="45">
        <f>'br25'!$E$90</f>
        <v>0</v>
      </c>
      <c r="BC33" s="45">
        <f>'br25'!$F$90</f>
        <v>0</v>
      </c>
      <c r="BD33" s="45">
        <f>'br25'!$C$91</f>
        <v>0</v>
      </c>
      <c r="BE33" s="45">
        <f>'br25'!$E$91</f>
        <v>0</v>
      </c>
      <c r="BF33" s="45">
        <f>'br25'!$F$91</f>
        <v>0</v>
      </c>
      <c r="BG33" s="45">
        <f>'br25'!$C$92</f>
        <v>0</v>
      </c>
      <c r="BH33" s="45">
        <f>'br25'!$E$92</f>
        <v>0</v>
      </c>
      <c r="BI33" s="45">
        <f>'br25'!$F$92</f>
        <v>0</v>
      </c>
      <c r="BJ33" s="45">
        <f>'br25'!$C$93</f>
        <v>0</v>
      </c>
      <c r="BK33" s="45">
        <f>'br25'!$E$93</f>
        <v>0</v>
      </c>
      <c r="BL33" s="150">
        <f>'br25'!$F$93</f>
        <v>0</v>
      </c>
      <c r="BM33" s="62">
        <f>'br25'!$E$96</f>
        <v>0</v>
      </c>
      <c r="BN33" s="45">
        <f>'br25'!$F$96</f>
        <v>0</v>
      </c>
      <c r="BO33" s="45">
        <f>'br25'!$G$96</f>
        <v>0</v>
      </c>
      <c r="BP33" s="45">
        <f>'br25'!$H$96</f>
        <v>0</v>
      </c>
      <c r="BQ33" s="137">
        <f>'br25'!$E$97</f>
        <v>0</v>
      </c>
      <c r="BR33" s="137">
        <f>'br25'!$F$97</f>
        <v>0</v>
      </c>
      <c r="BS33" s="137">
        <f>'br25'!$G$97</f>
        <v>0</v>
      </c>
      <c r="BT33" s="137">
        <f>'br25'!$H$97</f>
        <v>0</v>
      </c>
      <c r="BU33" s="45">
        <f>'br25'!$F$98</f>
        <v>0</v>
      </c>
      <c r="BV33" s="45">
        <f>'br25'!$G$98</f>
        <v>0</v>
      </c>
      <c r="BW33" s="150">
        <f>'br25'!$H$98</f>
        <v>0</v>
      </c>
    </row>
    <row r="34" spans="1:85" s="124" customFormat="1" x14ac:dyDescent="0.25">
      <c r="A34" s="4" t="s">
        <v>130</v>
      </c>
      <c r="B34" s="157">
        <f>IF('br26'!$F$6=1,1,0)</f>
        <v>0</v>
      </c>
      <c r="C34" s="110">
        <f>IF('br26'!$F$7=1,1,0)</f>
        <v>0</v>
      </c>
      <c r="D34" s="110">
        <f>IF('br26'!$F$8=1,1,0)</f>
        <v>0</v>
      </c>
      <c r="E34" s="150">
        <f>IF('br26'!$F$9=1,1,0)</f>
        <v>0</v>
      </c>
      <c r="F34" s="159">
        <f>IF('br26'!$G$11-'br26'!$G$10&gt;0,1,0)</f>
        <v>0</v>
      </c>
      <c r="G34" s="111">
        <f>'br26'!$G$11-'br26'!$G$10</f>
        <v>0</v>
      </c>
      <c r="H34" s="160" t="e">
        <f>G34/7*'br26'!$D$28</f>
        <v>#DIV/0!</v>
      </c>
      <c r="I34" s="165">
        <f>'br26'!$C$28</f>
        <v>0</v>
      </c>
      <c r="J34" s="112" t="e">
        <f>'br26'!$D$28</f>
        <v>#DIV/0!</v>
      </c>
      <c r="K34" s="112">
        <f>'br26'!$E$28</f>
        <v>0</v>
      </c>
      <c r="L34" s="112">
        <f>'br26'!$F$28</f>
        <v>0</v>
      </c>
      <c r="M34" s="112">
        <f>'br26'!$G$28</f>
        <v>0</v>
      </c>
      <c r="N34" s="166">
        <f>'br26'!$H$28</f>
        <v>0</v>
      </c>
      <c r="O34" s="169" t="e">
        <f t="shared" si="1"/>
        <v>#DIV/0!</v>
      </c>
      <c r="P34" s="149">
        <f t="shared" si="2"/>
        <v>0</v>
      </c>
      <c r="Q34" s="149">
        <f t="shared" si="3"/>
        <v>0</v>
      </c>
      <c r="R34" s="149">
        <f t="shared" si="4"/>
        <v>0</v>
      </c>
      <c r="S34" s="149">
        <f t="shared" si="5"/>
        <v>0</v>
      </c>
      <c r="T34" s="170" t="e">
        <f t="shared" si="6"/>
        <v>#DIV/0!</v>
      </c>
      <c r="U34" s="169" t="e">
        <f t="shared" si="7"/>
        <v>#VALUE!</v>
      </c>
      <c r="V34" s="149" t="e">
        <f t="shared" si="8"/>
        <v>#DIV/0!</v>
      </c>
      <c r="W34" s="149" t="e">
        <f t="shared" si="9"/>
        <v>#VALUE!</v>
      </c>
      <c r="X34" s="149" t="e">
        <f t="shared" si="10"/>
        <v>#VALUE!</v>
      </c>
      <c r="Y34" s="149" t="e">
        <f t="shared" si="11"/>
        <v>#VALUE!</v>
      </c>
      <c r="Z34" s="170" t="e">
        <f t="shared" si="12"/>
        <v>#VALUE!</v>
      </c>
      <c r="AA34" s="165" t="e">
        <f>'br26'!$C$57</f>
        <v>#DIV/0!</v>
      </c>
      <c r="AB34" s="112" t="e">
        <f>'br26'!$C$58</f>
        <v>#DIV/0!</v>
      </c>
      <c r="AC34" s="112" t="e">
        <f>'br26'!$E$57-'br26'!$C$57</f>
        <v>#DIV/0!</v>
      </c>
      <c r="AD34" s="112" t="e">
        <f>'br26'!$E$58-'br26'!$C$58</f>
        <v>#DIV/0!</v>
      </c>
      <c r="AE34" s="112" t="e">
        <f>'br26'!$F$57</f>
        <v>#DIV/0!</v>
      </c>
      <c r="AF34" s="112" t="e">
        <f>'br26'!$F$58</f>
        <v>#DIV/0!</v>
      </c>
      <c r="AG34" s="112" t="e">
        <f>'br26'!$G$57</f>
        <v>#DIV/0!</v>
      </c>
      <c r="AH34" s="112" t="e">
        <f>'br26'!$G$58</f>
        <v>#DIV/0!</v>
      </c>
      <c r="AI34" s="112" t="e">
        <f>'br26'!$H$57</f>
        <v>#DIV/0!</v>
      </c>
      <c r="AJ34" s="166" t="e">
        <f>'br26'!$H$58</f>
        <v>#DIV/0!</v>
      </c>
      <c r="AK34" s="175">
        <f>'br26'!$C$64</f>
        <v>0</v>
      </c>
      <c r="AL34" s="111">
        <f>'br26'!$E$64-'br26'!$C$64</f>
        <v>0</v>
      </c>
      <c r="AM34" s="111">
        <f>'br26'!$F$64</f>
        <v>0</v>
      </c>
      <c r="AN34" s="111">
        <f>'br26'!$G$64</f>
        <v>0</v>
      </c>
      <c r="AO34" s="160">
        <f>'br26'!$H$64</f>
        <v>0</v>
      </c>
      <c r="AP34" s="165">
        <f>'br26'!$C$82</f>
        <v>0</v>
      </c>
      <c r="AQ34" s="112">
        <f>'br26'!$E$82-'br26'!$C$82</f>
        <v>0</v>
      </c>
      <c r="AR34" s="112">
        <f>'br26'!$F$82</f>
        <v>0</v>
      </c>
      <c r="AS34" s="112">
        <f>'br26'!$G$82</f>
        <v>0</v>
      </c>
      <c r="AT34" s="166">
        <f>'br26'!$H$82</f>
        <v>0</v>
      </c>
      <c r="AU34" s="62">
        <f>'br26'!$C$88</f>
        <v>0</v>
      </c>
      <c r="AV34" s="45">
        <f>'br26'!$E$88</f>
        <v>0</v>
      </c>
      <c r="AW34" s="45">
        <f>'br26'!$F$88</f>
        <v>0</v>
      </c>
      <c r="AX34" s="45">
        <f>'br26'!$C$89</f>
        <v>0</v>
      </c>
      <c r="AY34" s="45">
        <f>'br26'!$E$89</f>
        <v>0</v>
      </c>
      <c r="AZ34" s="45">
        <f>'br26'!$F$89</f>
        <v>0</v>
      </c>
      <c r="BA34" s="45">
        <f>'br26'!$C$90</f>
        <v>0</v>
      </c>
      <c r="BB34" s="45">
        <f>'br26'!$E$90</f>
        <v>0</v>
      </c>
      <c r="BC34" s="45">
        <f>'br26'!$F$90</f>
        <v>0</v>
      </c>
      <c r="BD34" s="45">
        <f>'br26'!$C$91</f>
        <v>0</v>
      </c>
      <c r="BE34" s="45">
        <f>'br26'!$E$91</f>
        <v>0</v>
      </c>
      <c r="BF34" s="45">
        <f>'br26'!$F$91</f>
        <v>0</v>
      </c>
      <c r="BG34" s="45">
        <f>'br26'!$C$92</f>
        <v>0</v>
      </c>
      <c r="BH34" s="45">
        <f>'br26'!$E$92</f>
        <v>0</v>
      </c>
      <c r="BI34" s="45">
        <f>'br26'!$F$92</f>
        <v>0</v>
      </c>
      <c r="BJ34" s="45">
        <f>'br26'!$C$93</f>
        <v>0</v>
      </c>
      <c r="BK34" s="45">
        <f>'br26'!$E$93</f>
        <v>0</v>
      </c>
      <c r="BL34" s="150">
        <f>'br26'!$F$93</f>
        <v>0</v>
      </c>
      <c r="BM34" s="62">
        <f>'br26'!$E$96</f>
        <v>0</v>
      </c>
      <c r="BN34" s="45">
        <f>'br26'!$F$96</f>
        <v>0</v>
      </c>
      <c r="BO34" s="45">
        <f>'br26'!$G$96</f>
        <v>0</v>
      </c>
      <c r="BP34" s="45">
        <f>'br26'!$H$96</f>
        <v>0</v>
      </c>
      <c r="BQ34" s="137">
        <f>'br26'!$E$97</f>
        <v>0</v>
      </c>
      <c r="BR34" s="137">
        <f>'br26'!$F$97</f>
        <v>0</v>
      </c>
      <c r="BS34" s="137">
        <f>'br26'!$G$97</f>
        <v>0</v>
      </c>
      <c r="BT34" s="137">
        <f>'br26'!$H$97</f>
        <v>0</v>
      </c>
      <c r="BU34" s="45">
        <f>'br26'!$F$98</f>
        <v>0</v>
      </c>
      <c r="BV34" s="45">
        <f>'br26'!$G$98</f>
        <v>0</v>
      </c>
      <c r="BW34" s="150">
        <f>'br26'!$H$98</f>
        <v>0</v>
      </c>
    </row>
    <row r="35" spans="1:85" s="124" customFormat="1" x14ac:dyDescent="0.25">
      <c r="A35" s="4" t="s">
        <v>129</v>
      </c>
      <c r="B35" s="157">
        <f>IF('br27'!$F$6=1,1,0)</f>
        <v>0</v>
      </c>
      <c r="C35" s="110">
        <f>IF('br27'!$F$7=1,1,0)</f>
        <v>0</v>
      </c>
      <c r="D35" s="110">
        <f>IF('br27'!$F$8=1,1,0)</f>
        <v>0</v>
      </c>
      <c r="E35" s="150">
        <f>IF('br27'!$F$9=1,1,0)</f>
        <v>0</v>
      </c>
      <c r="F35" s="159">
        <f>IF('br27'!$G$11-'br27'!$G$10&gt;0,1,0)</f>
        <v>0</v>
      </c>
      <c r="G35" s="111">
        <f>'br27'!$G$11-'br27'!$G$10</f>
        <v>0</v>
      </c>
      <c r="H35" s="160" t="e">
        <f>G35/7*'br27'!$D$28</f>
        <v>#DIV/0!</v>
      </c>
      <c r="I35" s="165">
        <f>'br27'!$C$28</f>
        <v>0</v>
      </c>
      <c r="J35" s="112" t="e">
        <f>'br27'!$D$28</f>
        <v>#DIV/0!</v>
      </c>
      <c r="K35" s="112">
        <f>'br27'!$E$28</f>
        <v>0</v>
      </c>
      <c r="L35" s="112">
        <f>'br27'!$F$28</f>
        <v>0</v>
      </c>
      <c r="M35" s="112">
        <f>'br27'!$G$28</f>
        <v>0</v>
      </c>
      <c r="N35" s="166">
        <f>'br27'!$H$28</f>
        <v>0</v>
      </c>
      <c r="O35" s="169" t="e">
        <f t="shared" si="1"/>
        <v>#DIV/0!</v>
      </c>
      <c r="P35" s="149">
        <f t="shared" si="2"/>
        <v>0</v>
      </c>
      <c r="Q35" s="149">
        <f t="shared" si="3"/>
        <v>0</v>
      </c>
      <c r="R35" s="149">
        <f t="shared" si="4"/>
        <v>0</v>
      </c>
      <c r="S35" s="149">
        <f t="shared" si="5"/>
        <v>0</v>
      </c>
      <c r="T35" s="170" t="e">
        <f t="shared" si="6"/>
        <v>#DIV/0!</v>
      </c>
      <c r="U35" s="169" t="e">
        <f t="shared" si="7"/>
        <v>#VALUE!</v>
      </c>
      <c r="V35" s="149" t="e">
        <f t="shared" si="8"/>
        <v>#DIV/0!</v>
      </c>
      <c r="W35" s="149" t="e">
        <f t="shared" si="9"/>
        <v>#VALUE!</v>
      </c>
      <c r="X35" s="149" t="e">
        <f t="shared" si="10"/>
        <v>#VALUE!</v>
      </c>
      <c r="Y35" s="149" t="e">
        <f t="shared" si="11"/>
        <v>#VALUE!</v>
      </c>
      <c r="Z35" s="170" t="e">
        <f t="shared" si="12"/>
        <v>#VALUE!</v>
      </c>
      <c r="AA35" s="165" t="e">
        <f>'br27'!$C$57</f>
        <v>#DIV/0!</v>
      </c>
      <c r="AB35" s="112" t="e">
        <f>'br27'!$C$58</f>
        <v>#DIV/0!</v>
      </c>
      <c r="AC35" s="112" t="e">
        <f>'br27'!$E$57-'br27'!$C$57</f>
        <v>#DIV/0!</v>
      </c>
      <c r="AD35" s="112" t="e">
        <f>'br27'!$E$58-'br27'!$C$58</f>
        <v>#DIV/0!</v>
      </c>
      <c r="AE35" s="112" t="e">
        <f>'br27'!$F$57</f>
        <v>#DIV/0!</v>
      </c>
      <c r="AF35" s="112" t="e">
        <f>'br27'!$F$58</f>
        <v>#DIV/0!</v>
      </c>
      <c r="AG35" s="112" t="e">
        <f>'br27'!$G$57</f>
        <v>#DIV/0!</v>
      </c>
      <c r="AH35" s="112" t="e">
        <f>'br27'!$G$58</f>
        <v>#DIV/0!</v>
      </c>
      <c r="AI35" s="112" t="e">
        <f>'br27'!$H$57</f>
        <v>#DIV/0!</v>
      </c>
      <c r="AJ35" s="166" t="e">
        <f>'br27'!$H$58</f>
        <v>#DIV/0!</v>
      </c>
      <c r="AK35" s="175">
        <f>'br27'!$C$64</f>
        <v>0</v>
      </c>
      <c r="AL35" s="111">
        <f>'br27'!$E$64-'br27'!$C$64</f>
        <v>0</v>
      </c>
      <c r="AM35" s="111">
        <f>'br27'!$F$64</f>
        <v>0</v>
      </c>
      <c r="AN35" s="111">
        <f>'br27'!$G$64</f>
        <v>0</v>
      </c>
      <c r="AO35" s="160">
        <f>'br27'!$H$64</f>
        <v>0</v>
      </c>
      <c r="AP35" s="165">
        <f>'br27'!$C$82</f>
        <v>0</v>
      </c>
      <c r="AQ35" s="112">
        <f>'br27'!$E$82-'br27'!$C$82</f>
        <v>0</v>
      </c>
      <c r="AR35" s="112">
        <f>'br27'!$F$82</f>
        <v>0</v>
      </c>
      <c r="AS35" s="112">
        <f>'br27'!$G$82</f>
        <v>0</v>
      </c>
      <c r="AT35" s="166">
        <f>'br27'!$H$82</f>
        <v>0</v>
      </c>
      <c r="AU35" s="62">
        <f>'br27'!$C$88</f>
        <v>0</v>
      </c>
      <c r="AV35" s="45">
        <f>'br27'!$E$88</f>
        <v>0</v>
      </c>
      <c r="AW35" s="45">
        <f>'br27'!$F$88</f>
        <v>0</v>
      </c>
      <c r="AX35" s="45">
        <f>'br27'!$C$89</f>
        <v>0</v>
      </c>
      <c r="AY35" s="45">
        <f>'br27'!$E$89</f>
        <v>0</v>
      </c>
      <c r="AZ35" s="45">
        <f>'br27'!$F$89</f>
        <v>0</v>
      </c>
      <c r="BA35" s="45">
        <f>'br27'!$C$90</f>
        <v>0</v>
      </c>
      <c r="BB35" s="45">
        <f>'br27'!$E$90</f>
        <v>0</v>
      </c>
      <c r="BC35" s="45">
        <f>'br27'!$F$90</f>
        <v>0</v>
      </c>
      <c r="BD35" s="45">
        <f>'br27'!$C$91</f>
        <v>0</v>
      </c>
      <c r="BE35" s="45">
        <f>'br27'!$E$91</f>
        <v>0</v>
      </c>
      <c r="BF35" s="45">
        <f>'br27'!$F$91</f>
        <v>0</v>
      </c>
      <c r="BG35" s="45">
        <f>'br27'!$C$92</f>
        <v>0</v>
      </c>
      <c r="BH35" s="45">
        <f>'br27'!$E$92</f>
        <v>0</v>
      </c>
      <c r="BI35" s="45">
        <f>'br27'!$F$92</f>
        <v>0</v>
      </c>
      <c r="BJ35" s="45">
        <f>'br27'!$C$93</f>
        <v>0</v>
      </c>
      <c r="BK35" s="45">
        <f>'br27'!$E$93</f>
        <v>0</v>
      </c>
      <c r="BL35" s="150">
        <f>'br27'!$F$93</f>
        <v>0</v>
      </c>
      <c r="BM35" s="62">
        <f>'br27'!$E$96</f>
        <v>0</v>
      </c>
      <c r="BN35" s="45">
        <f>'br27'!$F$96</f>
        <v>0</v>
      </c>
      <c r="BO35" s="45">
        <f>'br27'!$G$96</f>
        <v>0</v>
      </c>
      <c r="BP35" s="45">
        <f>'br27'!$H$96</f>
        <v>0</v>
      </c>
      <c r="BQ35" s="137">
        <f>'br27'!$E$97</f>
        <v>0</v>
      </c>
      <c r="BR35" s="137">
        <f>'br27'!$F$97</f>
        <v>0</v>
      </c>
      <c r="BS35" s="137">
        <f>'br27'!$G$97</f>
        <v>0</v>
      </c>
      <c r="BT35" s="137">
        <f>'br27'!$H$97</f>
        <v>0</v>
      </c>
      <c r="BU35" s="45">
        <f>'br27'!$F$98</f>
        <v>0</v>
      </c>
      <c r="BV35" s="45">
        <f>'br27'!$G$98</f>
        <v>0</v>
      </c>
      <c r="BW35" s="150">
        <f>'br27'!$H$98</f>
        <v>0</v>
      </c>
    </row>
    <row r="36" spans="1:85" s="124" customFormat="1" x14ac:dyDescent="0.25">
      <c r="A36" s="4" t="s">
        <v>128</v>
      </c>
      <c r="B36" s="157">
        <f>IF('br28'!$F$6=1,1,0)</f>
        <v>0</v>
      </c>
      <c r="C36" s="110">
        <f>IF('br28'!$F$7=1,1,0)</f>
        <v>0</v>
      </c>
      <c r="D36" s="110">
        <f>IF('br28'!$F$8=1,1,0)</f>
        <v>0</v>
      </c>
      <c r="E36" s="150">
        <f>IF('br28'!$F$9=1,1,0)</f>
        <v>0</v>
      </c>
      <c r="F36" s="159">
        <f>IF('br28'!$G$11-'br28'!$G$10&gt;0,1,0)</f>
        <v>0</v>
      </c>
      <c r="G36" s="111">
        <f>'br28'!$G$11-'br28'!$G$10</f>
        <v>0</v>
      </c>
      <c r="H36" s="160" t="e">
        <f>G36/7*'br28'!$D$28</f>
        <v>#DIV/0!</v>
      </c>
      <c r="I36" s="165">
        <f>'br28'!$C$28</f>
        <v>0</v>
      </c>
      <c r="J36" s="112" t="e">
        <f>'br28'!$D$28</f>
        <v>#DIV/0!</v>
      </c>
      <c r="K36" s="112">
        <f>'br28'!$E$28</f>
        <v>0</v>
      </c>
      <c r="L36" s="112">
        <f>'br28'!$F$28</f>
        <v>0</v>
      </c>
      <c r="M36" s="112">
        <f>'br28'!$G$28</f>
        <v>0</v>
      </c>
      <c r="N36" s="166">
        <f>'br28'!$H$28</f>
        <v>0</v>
      </c>
      <c r="O36" s="169" t="e">
        <f t="shared" si="1"/>
        <v>#DIV/0!</v>
      </c>
      <c r="P36" s="149">
        <f t="shared" si="2"/>
        <v>0</v>
      </c>
      <c r="Q36" s="149">
        <f t="shared" si="3"/>
        <v>0</v>
      </c>
      <c r="R36" s="149">
        <f t="shared" si="4"/>
        <v>0</v>
      </c>
      <c r="S36" s="149">
        <f t="shared" si="5"/>
        <v>0</v>
      </c>
      <c r="T36" s="170" t="e">
        <f t="shared" si="6"/>
        <v>#DIV/0!</v>
      </c>
      <c r="U36" s="169" t="e">
        <f t="shared" si="7"/>
        <v>#VALUE!</v>
      </c>
      <c r="V36" s="149" t="e">
        <f t="shared" si="8"/>
        <v>#DIV/0!</v>
      </c>
      <c r="W36" s="149" t="e">
        <f t="shared" si="9"/>
        <v>#VALUE!</v>
      </c>
      <c r="X36" s="149" t="e">
        <f t="shared" si="10"/>
        <v>#VALUE!</v>
      </c>
      <c r="Y36" s="149" t="e">
        <f t="shared" si="11"/>
        <v>#VALUE!</v>
      </c>
      <c r="Z36" s="170" t="e">
        <f t="shared" si="12"/>
        <v>#VALUE!</v>
      </c>
      <c r="AA36" s="165" t="e">
        <f>'br28'!$C$57</f>
        <v>#DIV/0!</v>
      </c>
      <c r="AB36" s="112" t="e">
        <f>'br28'!$C$58</f>
        <v>#DIV/0!</v>
      </c>
      <c r="AC36" s="112" t="e">
        <f>'br28'!$E$57-'br28'!$C$57</f>
        <v>#DIV/0!</v>
      </c>
      <c r="AD36" s="112" t="e">
        <f>'br28'!$E$58-'br28'!$C$58</f>
        <v>#DIV/0!</v>
      </c>
      <c r="AE36" s="112" t="e">
        <f>'br28'!$F$57</f>
        <v>#DIV/0!</v>
      </c>
      <c r="AF36" s="112" t="e">
        <f>'br28'!$F$58</f>
        <v>#DIV/0!</v>
      </c>
      <c r="AG36" s="112" t="e">
        <f>'br28'!$G$57</f>
        <v>#DIV/0!</v>
      </c>
      <c r="AH36" s="112" t="e">
        <f>'br28'!$G$58</f>
        <v>#DIV/0!</v>
      </c>
      <c r="AI36" s="112" t="e">
        <f>'br28'!$H$57</f>
        <v>#DIV/0!</v>
      </c>
      <c r="AJ36" s="166" t="e">
        <f>'br28'!$H$58</f>
        <v>#DIV/0!</v>
      </c>
      <c r="AK36" s="175">
        <f>'br28'!$C$64</f>
        <v>0</v>
      </c>
      <c r="AL36" s="111">
        <f>'br28'!$E$64-'br28'!$C$64</f>
        <v>0</v>
      </c>
      <c r="AM36" s="111">
        <f>'br28'!$F$64</f>
        <v>0</v>
      </c>
      <c r="AN36" s="111">
        <f>'br28'!$G$64</f>
        <v>0</v>
      </c>
      <c r="AO36" s="160">
        <f>'br28'!$H$64</f>
        <v>0</v>
      </c>
      <c r="AP36" s="165">
        <f>'br28'!$C$82</f>
        <v>0</v>
      </c>
      <c r="AQ36" s="112">
        <f>'br28'!$E$82-'br28'!$C$82</f>
        <v>0</v>
      </c>
      <c r="AR36" s="112">
        <f>'br28'!$F$82</f>
        <v>0</v>
      </c>
      <c r="AS36" s="112">
        <f>'br28'!$G$82</f>
        <v>0</v>
      </c>
      <c r="AT36" s="166">
        <f>'br28'!$H$82</f>
        <v>0</v>
      </c>
      <c r="AU36" s="62">
        <f>'br28'!$C$88</f>
        <v>0</v>
      </c>
      <c r="AV36" s="45">
        <f>'br28'!$E$88</f>
        <v>0</v>
      </c>
      <c r="AW36" s="45">
        <f>'br28'!$F$88</f>
        <v>0</v>
      </c>
      <c r="AX36" s="45">
        <f>'br28'!$C$89</f>
        <v>0</v>
      </c>
      <c r="AY36" s="45">
        <f>'br28'!$E$89</f>
        <v>0</v>
      </c>
      <c r="AZ36" s="45">
        <f>'br28'!$F$89</f>
        <v>0</v>
      </c>
      <c r="BA36" s="45">
        <f>'br28'!$C$90</f>
        <v>0</v>
      </c>
      <c r="BB36" s="45">
        <f>'br28'!$E$90</f>
        <v>0</v>
      </c>
      <c r="BC36" s="45">
        <f>'br28'!$F$90</f>
        <v>0</v>
      </c>
      <c r="BD36" s="45">
        <f>'br28'!$C$91</f>
        <v>0</v>
      </c>
      <c r="BE36" s="45">
        <f>'br28'!$E$91</f>
        <v>0</v>
      </c>
      <c r="BF36" s="45">
        <f>'br28'!$F$91</f>
        <v>0</v>
      </c>
      <c r="BG36" s="45">
        <f>'br28'!$C$92</f>
        <v>0</v>
      </c>
      <c r="BH36" s="45">
        <f>'br28'!$E$92</f>
        <v>0</v>
      </c>
      <c r="BI36" s="45">
        <f>'br28'!$F$92</f>
        <v>0</v>
      </c>
      <c r="BJ36" s="45">
        <f>'br28'!$C$93</f>
        <v>0</v>
      </c>
      <c r="BK36" s="45">
        <f>'br28'!$E$93</f>
        <v>0</v>
      </c>
      <c r="BL36" s="150">
        <f>'br28'!$F$93</f>
        <v>0</v>
      </c>
      <c r="BM36" s="62">
        <f>'br28'!$E$96</f>
        <v>0</v>
      </c>
      <c r="BN36" s="45">
        <f>'br28'!$F$96</f>
        <v>0</v>
      </c>
      <c r="BO36" s="45">
        <f>'br28'!$G$96</f>
        <v>0</v>
      </c>
      <c r="BP36" s="45">
        <f>'br28'!$H$96</f>
        <v>0</v>
      </c>
      <c r="BQ36" s="137">
        <f>'br28'!$E$97</f>
        <v>0</v>
      </c>
      <c r="BR36" s="137">
        <f>'br28'!$F$97</f>
        <v>0</v>
      </c>
      <c r="BS36" s="137">
        <f>'br28'!$G$97</f>
        <v>0</v>
      </c>
      <c r="BT36" s="137">
        <f>'br28'!$H$97</f>
        <v>0</v>
      </c>
      <c r="BU36" s="45">
        <f>'br28'!$F$98</f>
        <v>0</v>
      </c>
      <c r="BV36" s="45">
        <f>'br28'!$G$98</f>
        <v>0</v>
      </c>
      <c r="BW36" s="150">
        <f>'br28'!$H$98</f>
        <v>0</v>
      </c>
    </row>
    <row r="37" spans="1:85" s="124" customFormat="1" x14ac:dyDescent="0.25">
      <c r="A37" s="4" t="s">
        <v>127</v>
      </c>
      <c r="B37" s="157">
        <f>IF('br29'!$F$6=1,1,0)</f>
        <v>0</v>
      </c>
      <c r="C37" s="110">
        <f>IF('br29'!$F$7=1,1,0)</f>
        <v>0</v>
      </c>
      <c r="D37" s="110">
        <f>IF('br29'!$F$8=1,1,0)</f>
        <v>0</v>
      </c>
      <c r="E37" s="150">
        <f>IF('br29'!$F$9=1,1,0)</f>
        <v>0</v>
      </c>
      <c r="F37" s="159">
        <f>IF('br29'!$G$11-'br29'!$G$10&gt;0,1,0)</f>
        <v>0</v>
      </c>
      <c r="G37" s="111">
        <f>'br29'!$G$11-'br29'!$G$10</f>
        <v>0</v>
      </c>
      <c r="H37" s="160" t="e">
        <f>G37/7*'br29'!$D$28</f>
        <v>#DIV/0!</v>
      </c>
      <c r="I37" s="165">
        <f>'br29'!$C$28</f>
        <v>0</v>
      </c>
      <c r="J37" s="112" t="e">
        <f>'br29'!$D$28</f>
        <v>#DIV/0!</v>
      </c>
      <c r="K37" s="112">
        <f>'br29'!$E$28</f>
        <v>0</v>
      </c>
      <c r="L37" s="112">
        <f>'br29'!$F$28</f>
        <v>0</v>
      </c>
      <c r="M37" s="112">
        <f>'br29'!$G$28</f>
        <v>0</v>
      </c>
      <c r="N37" s="166">
        <f>'br29'!$H$28</f>
        <v>0</v>
      </c>
      <c r="O37" s="169" t="e">
        <f t="shared" si="1"/>
        <v>#DIV/0!</v>
      </c>
      <c r="P37" s="149">
        <f t="shared" si="2"/>
        <v>0</v>
      </c>
      <c r="Q37" s="149">
        <f t="shared" si="3"/>
        <v>0</v>
      </c>
      <c r="R37" s="149">
        <f t="shared" si="4"/>
        <v>0</v>
      </c>
      <c r="S37" s="149">
        <f t="shared" si="5"/>
        <v>0</v>
      </c>
      <c r="T37" s="170" t="e">
        <f t="shared" si="6"/>
        <v>#DIV/0!</v>
      </c>
      <c r="U37" s="169" t="e">
        <f t="shared" si="7"/>
        <v>#VALUE!</v>
      </c>
      <c r="V37" s="149" t="e">
        <f t="shared" si="8"/>
        <v>#DIV/0!</v>
      </c>
      <c r="W37" s="149" t="e">
        <f t="shared" si="9"/>
        <v>#VALUE!</v>
      </c>
      <c r="X37" s="149" t="e">
        <f t="shared" si="10"/>
        <v>#VALUE!</v>
      </c>
      <c r="Y37" s="149" t="e">
        <f t="shared" si="11"/>
        <v>#VALUE!</v>
      </c>
      <c r="Z37" s="170" t="e">
        <f t="shared" si="12"/>
        <v>#VALUE!</v>
      </c>
      <c r="AA37" s="165" t="e">
        <f>'br29'!$C$57</f>
        <v>#DIV/0!</v>
      </c>
      <c r="AB37" s="112" t="e">
        <f>'br29'!$C$58</f>
        <v>#DIV/0!</v>
      </c>
      <c r="AC37" s="112" t="e">
        <f>'br29'!$E$57-'br29'!$C$57</f>
        <v>#DIV/0!</v>
      </c>
      <c r="AD37" s="112" t="e">
        <f>'br29'!$E$58-'br29'!$C$58</f>
        <v>#DIV/0!</v>
      </c>
      <c r="AE37" s="112" t="e">
        <f>'br29'!$F$57</f>
        <v>#DIV/0!</v>
      </c>
      <c r="AF37" s="112" t="e">
        <f>'br29'!$F$58</f>
        <v>#DIV/0!</v>
      </c>
      <c r="AG37" s="112" t="e">
        <f>'br29'!$G$57</f>
        <v>#DIV/0!</v>
      </c>
      <c r="AH37" s="112" t="e">
        <f>'br29'!$G$58</f>
        <v>#DIV/0!</v>
      </c>
      <c r="AI37" s="112" t="e">
        <f>'br29'!$H$57</f>
        <v>#DIV/0!</v>
      </c>
      <c r="AJ37" s="166" t="e">
        <f>'br29'!$H$58</f>
        <v>#DIV/0!</v>
      </c>
      <c r="AK37" s="175">
        <f>'br29'!$C$64</f>
        <v>0</v>
      </c>
      <c r="AL37" s="111">
        <f>'br29'!$E$64-'br29'!$C$64</f>
        <v>0</v>
      </c>
      <c r="AM37" s="111">
        <f>'br29'!$F$64</f>
        <v>0</v>
      </c>
      <c r="AN37" s="111">
        <f>'br29'!$G$64</f>
        <v>0</v>
      </c>
      <c r="AO37" s="160">
        <f>'br29'!$H$64</f>
        <v>0</v>
      </c>
      <c r="AP37" s="165">
        <f>'br29'!$C$82</f>
        <v>0</v>
      </c>
      <c r="AQ37" s="112">
        <f>'br29'!$E$82-'br29'!$C$82</f>
        <v>0</v>
      </c>
      <c r="AR37" s="112">
        <f>'br29'!$F$82</f>
        <v>0</v>
      </c>
      <c r="AS37" s="112">
        <f>'br29'!$G$82</f>
        <v>0</v>
      </c>
      <c r="AT37" s="166">
        <f>'br29'!$H$82</f>
        <v>0</v>
      </c>
      <c r="AU37" s="62">
        <f>'br29'!$C$88</f>
        <v>0</v>
      </c>
      <c r="AV37" s="45">
        <f>'br29'!$E$88</f>
        <v>0</v>
      </c>
      <c r="AW37" s="45">
        <f>'br29'!$F$88</f>
        <v>0</v>
      </c>
      <c r="AX37" s="45">
        <f>'br29'!$C$89</f>
        <v>0</v>
      </c>
      <c r="AY37" s="45">
        <f>'br29'!$E$89</f>
        <v>0</v>
      </c>
      <c r="AZ37" s="45">
        <f>'br29'!$F$89</f>
        <v>0</v>
      </c>
      <c r="BA37" s="45">
        <f>'br29'!$C$90</f>
        <v>0</v>
      </c>
      <c r="BB37" s="45">
        <f>'br29'!$E$90</f>
        <v>0</v>
      </c>
      <c r="BC37" s="45">
        <f>'br29'!$F$90</f>
        <v>0</v>
      </c>
      <c r="BD37" s="45">
        <f>'br29'!$C$91</f>
        <v>0</v>
      </c>
      <c r="BE37" s="45">
        <f>'br29'!$E$91</f>
        <v>0</v>
      </c>
      <c r="BF37" s="45">
        <f>'br29'!$F$91</f>
        <v>0</v>
      </c>
      <c r="BG37" s="45">
        <f>'br29'!$C$92</f>
        <v>0</v>
      </c>
      <c r="BH37" s="45">
        <f>'br29'!$E$92</f>
        <v>0</v>
      </c>
      <c r="BI37" s="45">
        <f>'br29'!$F$92</f>
        <v>0</v>
      </c>
      <c r="BJ37" s="45">
        <f>'br29'!$C$93</f>
        <v>0</v>
      </c>
      <c r="BK37" s="45">
        <f>'br29'!$E$93</f>
        <v>0</v>
      </c>
      <c r="BL37" s="150">
        <f>'br29'!$F$93</f>
        <v>0</v>
      </c>
      <c r="BM37" s="62">
        <f>'br29'!$E$96</f>
        <v>0</v>
      </c>
      <c r="BN37" s="45">
        <f>'br29'!$F$96</f>
        <v>0</v>
      </c>
      <c r="BO37" s="45">
        <f>'br29'!$G$96</f>
        <v>0</v>
      </c>
      <c r="BP37" s="45">
        <f>'br29'!$H$96</f>
        <v>0</v>
      </c>
      <c r="BQ37" s="137">
        <f>'br29'!$E$97</f>
        <v>0</v>
      </c>
      <c r="BR37" s="137">
        <f>'br29'!$F$97</f>
        <v>0</v>
      </c>
      <c r="BS37" s="137">
        <f>'br29'!$G$97</f>
        <v>0</v>
      </c>
      <c r="BT37" s="137">
        <f>'br29'!$H$97</f>
        <v>0</v>
      </c>
      <c r="BU37" s="45">
        <f>'br29'!$F$98</f>
        <v>0</v>
      </c>
      <c r="BV37" s="45">
        <f>'br29'!$G$98</f>
        <v>0</v>
      </c>
      <c r="BW37" s="150">
        <f>'br29'!$H$98</f>
        <v>0</v>
      </c>
    </row>
    <row r="38" spans="1:85" s="124" customFormat="1" x14ac:dyDescent="0.25">
      <c r="A38" s="4" t="s">
        <v>126</v>
      </c>
      <c r="B38" s="157">
        <f>IF('br30'!$F$6=1,1,0)</f>
        <v>0</v>
      </c>
      <c r="C38" s="110">
        <f>IF('br30'!$F$7=1,1,0)</f>
        <v>0</v>
      </c>
      <c r="D38" s="110">
        <f>IF('br30'!$F$8=1,1,0)</f>
        <v>0</v>
      </c>
      <c r="E38" s="150">
        <f>IF('br30'!$F$9=1,1,0)</f>
        <v>0</v>
      </c>
      <c r="F38" s="159">
        <f>IF('br30'!$G$11-'br30'!$G$10&gt;0,1,0)</f>
        <v>0</v>
      </c>
      <c r="G38" s="111">
        <f>'br30'!$G$11-'br30'!$G$10</f>
        <v>0</v>
      </c>
      <c r="H38" s="160" t="e">
        <f>G38/7*'br30'!$D$28</f>
        <v>#DIV/0!</v>
      </c>
      <c r="I38" s="165">
        <f>'br30'!$C$28</f>
        <v>0</v>
      </c>
      <c r="J38" s="112" t="e">
        <f>'br30'!$D$28</f>
        <v>#DIV/0!</v>
      </c>
      <c r="K38" s="112">
        <f>'br30'!$E$28</f>
        <v>0</v>
      </c>
      <c r="L38" s="112">
        <f>'br30'!$F$28</f>
        <v>0</v>
      </c>
      <c r="M38" s="112">
        <f>'br30'!$G$28</f>
        <v>0</v>
      </c>
      <c r="N38" s="166">
        <f>'br30'!$H$28</f>
        <v>0</v>
      </c>
      <c r="O38" s="169" t="e">
        <f t="shared" si="1"/>
        <v>#DIV/0!</v>
      </c>
      <c r="P38" s="149">
        <f t="shared" si="2"/>
        <v>0</v>
      </c>
      <c r="Q38" s="149">
        <f t="shared" si="3"/>
        <v>0</v>
      </c>
      <c r="R38" s="149">
        <f t="shared" si="4"/>
        <v>0</v>
      </c>
      <c r="S38" s="149">
        <f t="shared" si="5"/>
        <v>0</v>
      </c>
      <c r="T38" s="170" t="e">
        <f t="shared" si="6"/>
        <v>#DIV/0!</v>
      </c>
      <c r="U38" s="169" t="e">
        <f t="shared" si="7"/>
        <v>#VALUE!</v>
      </c>
      <c r="V38" s="149" t="e">
        <f t="shared" si="8"/>
        <v>#DIV/0!</v>
      </c>
      <c r="W38" s="149" t="e">
        <f t="shared" si="9"/>
        <v>#VALUE!</v>
      </c>
      <c r="X38" s="149" t="e">
        <f t="shared" si="10"/>
        <v>#VALUE!</v>
      </c>
      <c r="Y38" s="149" t="e">
        <f t="shared" si="11"/>
        <v>#VALUE!</v>
      </c>
      <c r="Z38" s="170" t="e">
        <f t="shared" si="12"/>
        <v>#VALUE!</v>
      </c>
      <c r="AA38" s="165" t="e">
        <f>'br30'!$C$57</f>
        <v>#DIV/0!</v>
      </c>
      <c r="AB38" s="112" t="e">
        <f>'br30'!$C$58</f>
        <v>#DIV/0!</v>
      </c>
      <c r="AC38" s="112" t="e">
        <f>'br30'!$E$57-'br30'!$C$57</f>
        <v>#DIV/0!</v>
      </c>
      <c r="AD38" s="112" t="e">
        <f>'br30'!$E$58-'br30'!$C$58</f>
        <v>#DIV/0!</v>
      </c>
      <c r="AE38" s="112" t="e">
        <f>'br30'!$F$57</f>
        <v>#DIV/0!</v>
      </c>
      <c r="AF38" s="112" t="e">
        <f>'br30'!$F$58</f>
        <v>#DIV/0!</v>
      </c>
      <c r="AG38" s="112" t="e">
        <f>'br30'!$G$57</f>
        <v>#DIV/0!</v>
      </c>
      <c r="AH38" s="112" t="e">
        <f>'br30'!$G$58</f>
        <v>#DIV/0!</v>
      </c>
      <c r="AI38" s="112" t="e">
        <f>'br30'!$H$57</f>
        <v>#DIV/0!</v>
      </c>
      <c r="AJ38" s="166" t="e">
        <f>'br30'!$H$58</f>
        <v>#DIV/0!</v>
      </c>
      <c r="AK38" s="175">
        <f>'br30'!$C$64</f>
        <v>0</v>
      </c>
      <c r="AL38" s="111">
        <f>'br30'!$E$64-'br30'!$C$64</f>
        <v>0</v>
      </c>
      <c r="AM38" s="111">
        <f>'br30'!$F$64</f>
        <v>0</v>
      </c>
      <c r="AN38" s="111">
        <f>'br30'!$G$64</f>
        <v>0</v>
      </c>
      <c r="AO38" s="160">
        <f>'br30'!$H$64</f>
        <v>0</v>
      </c>
      <c r="AP38" s="165">
        <f>'br30'!$C$82</f>
        <v>0</v>
      </c>
      <c r="AQ38" s="112">
        <f>'br30'!$E$82-'br30'!$C$82</f>
        <v>0</v>
      </c>
      <c r="AR38" s="112">
        <f>'br30'!$F$82</f>
        <v>0</v>
      </c>
      <c r="AS38" s="112">
        <f>'br30'!$G$82</f>
        <v>0</v>
      </c>
      <c r="AT38" s="166">
        <f>'br30'!$H$82</f>
        <v>0</v>
      </c>
      <c r="AU38" s="62">
        <f>'br30'!$C$88</f>
        <v>0</v>
      </c>
      <c r="AV38" s="45">
        <f>'br30'!$E$88</f>
        <v>0</v>
      </c>
      <c r="AW38" s="45">
        <f>'br30'!$F$88</f>
        <v>0</v>
      </c>
      <c r="AX38" s="45">
        <f>'br30'!$C$89</f>
        <v>0</v>
      </c>
      <c r="AY38" s="45">
        <f>'br30'!$E$89</f>
        <v>0</v>
      </c>
      <c r="AZ38" s="45">
        <f>'br30'!$F$89</f>
        <v>0</v>
      </c>
      <c r="BA38" s="45">
        <f>'br30'!$C$90</f>
        <v>0</v>
      </c>
      <c r="BB38" s="45">
        <f>'br30'!$E$90</f>
        <v>0</v>
      </c>
      <c r="BC38" s="45">
        <f>'br30'!$F$90</f>
        <v>0</v>
      </c>
      <c r="BD38" s="45">
        <f>'br30'!$C$91</f>
        <v>0</v>
      </c>
      <c r="BE38" s="45">
        <f>'br30'!$E$91</f>
        <v>0</v>
      </c>
      <c r="BF38" s="45">
        <f>'br30'!$F$91</f>
        <v>0</v>
      </c>
      <c r="BG38" s="45">
        <f>'br30'!$C$92</f>
        <v>0</v>
      </c>
      <c r="BH38" s="45">
        <f>'br30'!$E$92</f>
        <v>0</v>
      </c>
      <c r="BI38" s="45">
        <f>'br30'!$F$92</f>
        <v>0</v>
      </c>
      <c r="BJ38" s="45">
        <f>'br30'!$C$93</f>
        <v>0</v>
      </c>
      <c r="BK38" s="45">
        <f>'br30'!$E$93</f>
        <v>0</v>
      </c>
      <c r="BL38" s="150">
        <f>'br30'!$F$93</f>
        <v>0</v>
      </c>
      <c r="BM38" s="62">
        <f>'br30'!$E$96</f>
        <v>0</v>
      </c>
      <c r="BN38" s="45">
        <f>'br30'!$F$96</f>
        <v>0</v>
      </c>
      <c r="BO38" s="45">
        <f>'br30'!$G$96</f>
        <v>0</v>
      </c>
      <c r="BP38" s="45">
        <f>'br30'!$H$96</f>
        <v>0</v>
      </c>
      <c r="BQ38" s="137">
        <f>'br30'!$E$97</f>
        <v>0</v>
      </c>
      <c r="BR38" s="137">
        <f>'br30'!$F$97</f>
        <v>0</v>
      </c>
      <c r="BS38" s="137">
        <f>'br30'!$G$97</f>
        <v>0</v>
      </c>
      <c r="BT38" s="137">
        <f>'br30'!$H$97</f>
        <v>0</v>
      </c>
      <c r="BU38" s="45">
        <f>'br30'!$F$98</f>
        <v>0</v>
      </c>
      <c r="BV38" s="45">
        <f>'br30'!$G$98</f>
        <v>0</v>
      </c>
      <c r="BW38" s="150">
        <f>'br30'!$H$98</f>
        <v>0</v>
      </c>
    </row>
    <row r="39" spans="1:85" s="124" customFormat="1" x14ac:dyDescent="0.25">
      <c r="A39" s="4" t="s">
        <v>125</v>
      </c>
      <c r="B39" s="157">
        <f>IF('br31'!$F$6=1,1,0)</f>
        <v>0</v>
      </c>
      <c r="C39" s="110">
        <f>IF('br31'!$F$7=1,1,0)</f>
        <v>0</v>
      </c>
      <c r="D39" s="110">
        <f>IF('br31'!$F$8=1,1,0)</f>
        <v>0</v>
      </c>
      <c r="E39" s="150">
        <f>IF('br31'!$F$9=1,1,0)</f>
        <v>0</v>
      </c>
      <c r="F39" s="159">
        <f>IF('br31'!$G$11-'br31'!$G$10&gt;0,1,0)</f>
        <v>0</v>
      </c>
      <c r="G39" s="111">
        <f>'br31'!$G$11-'br31'!$G$10</f>
        <v>0</v>
      </c>
      <c r="H39" s="160" t="e">
        <f>G39/7*'br31'!$D$28</f>
        <v>#DIV/0!</v>
      </c>
      <c r="I39" s="165">
        <f>'br31'!$C$28</f>
        <v>0</v>
      </c>
      <c r="J39" s="112" t="e">
        <f>'br31'!$D$28</f>
        <v>#DIV/0!</v>
      </c>
      <c r="K39" s="112">
        <f>'br31'!$E$28</f>
        <v>0</v>
      </c>
      <c r="L39" s="112">
        <f>'br31'!$F$28</f>
        <v>0</v>
      </c>
      <c r="M39" s="112">
        <f>'br31'!$G$28</f>
        <v>0</v>
      </c>
      <c r="N39" s="166">
        <f>'br31'!$H$28</f>
        <v>0</v>
      </c>
      <c r="O39" s="169" t="e">
        <f t="shared" si="1"/>
        <v>#DIV/0!</v>
      </c>
      <c r="P39" s="149">
        <f t="shared" si="2"/>
        <v>0</v>
      </c>
      <c r="Q39" s="149">
        <f t="shared" si="3"/>
        <v>0</v>
      </c>
      <c r="R39" s="149">
        <f t="shared" si="4"/>
        <v>0</v>
      </c>
      <c r="S39" s="149">
        <f t="shared" si="5"/>
        <v>0</v>
      </c>
      <c r="T39" s="170" t="e">
        <f t="shared" si="6"/>
        <v>#DIV/0!</v>
      </c>
      <c r="U39" s="169" t="e">
        <f t="shared" si="7"/>
        <v>#VALUE!</v>
      </c>
      <c r="V39" s="149" t="e">
        <f t="shared" si="8"/>
        <v>#DIV/0!</v>
      </c>
      <c r="W39" s="149" t="e">
        <f t="shared" si="9"/>
        <v>#VALUE!</v>
      </c>
      <c r="X39" s="149" t="e">
        <f t="shared" si="10"/>
        <v>#VALUE!</v>
      </c>
      <c r="Y39" s="149" t="e">
        <f t="shared" si="11"/>
        <v>#VALUE!</v>
      </c>
      <c r="Z39" s="170" t="e">
        <f t="shared" si="12"/>
        <v>#VALUE!</v>
      </c>
      <c r="AA39" s="165" t="e">
        <f>'br31'!$C$57</f>
        <v>#DIV/0!</v>
      </c>
      <c r="AB39" s="112" t="e">
        <f>'br31'!$C$58</f>
        <v>#DIV/0!</v>
      </c>
      <c r="AC39" s="112" t="e">
        <f>'br31'!$E$57-'br31'!$C$57</f>
        <v>#DIV/0!</v>
      </c>
      <c r="AD39" s="112" t="e">
        <f>'br31'!$E$58-'br31'!$C$58</f>
        <v>#DIV/0!</v>
      </c>
      <c r="AE39" s="112" t="e">
        <f>'br31'!$F$57</f>
        <v>#DIV/0!</v>
      </c>
      <c r="AF39" s="112" t="e">
        <f>'br31'!$F$58</f>
        <v>#DIV/0!</v>
      </c>
      <c r="AG39" s="112" t="e">
        <f>'br31'!$G$57</f>
        <v>#DIV/0!</v>
      </c>
      <c r="AH39" s="112" t="e">
        <f>'br31'!$G$58</f>
        <v>#DIV/0!</v>
      </c>
      <c r="AI39" s="112" t="e">
        <f>'br31'!$H$57</f>
        <v>#DIV/0!</v>
      </c>
      <c r="AJ39" s="166" t="e">
        <f>'br31'!$H$58</f>
        <v>#DIV/0!</v>
      </c>
      <c r="AK39" s="175">
        <f>'br31'!$C$64</f>
        <v>0</v>
      </c>
      <c r="AL39" s="111">
        <f>'br31'!$E$64-'br31'!$C$64</f>
        <v>0</v>
      </c>
      <c r="AM39" s="111">
        <f>'br31'!$F$64</f>
        <v>0</v>
      </c>
      <c r="AN39" s="111">
        <f>'br31'!$G$64</f>
        <v>0</v>
      </c>
      <c r="AO39" s="160">
        <f>'br31'!$H$64</f>
        <v>0</v>
      </c>
      <c r="AP39" s="165">
        <f>'br31'!$C$82</f>
        <v>0</v>
      </c>
      <c r="AQ39" s="112">
        <f>'br31'!$E$82-'br31'!$C$82</f>
        <v>0</v>
      </c>
      <c r="AR39" s="112">
        <f>'br31'!$F$82</f>
        <v>0</v>
      </c>
      <c r="AS39" s="112">
        <f>'br31'!$G$82</f>
        <v>0</v>
      </c>
      <c r="AT39" s="166">
        <f>'br31'!$H$82</f>
        <v>0</v>
      </c>
      <c r="AU39" s="62">
        <f>'br31'!$C$88</f>
        <v>0</v>
      </c>
      <c r="AV39" s="45">
        <f>'br31'!$E$88</f>
        <v>0</v>
      </c>
      <c r="AW39" s="45">
        <f>'br31'!$F$88</f>
        <v>0</v>
      </c>
      <c r="AX39" s="45">
        <f>'br31'!$C$89</f>
        <v>0</v>
      </c>
      <c r="AY39" s="45">
        <f>'br31'!$E$89</f>
        <v>0</v>
      </c>
      <c r="AZ39" s="45">
        <f>'br31'!$F$89</f>
        <v>0</v>
      </c>
      <c r="BA39" s="45">
        <f>'br31'!$C$90</f>
        <v>0</v>
      </c>
      <c r="BB39" s="45">
        <f>'br31'!$E$90</f>
        <v>0</v>
      </c>
      <c r="BC39" s="45">
        <f>'br31'!$F$90</f>
        <v>0</v>
      </c>
      <c r="BD39" s="45">
        <f>'br31'!$C$91</f>
        <v>0</v>
      </c>
      <c r="BE39" s="45">
        <f>'br31'!$E$91</f>
        <v>0</v>
      </c>
      <c r="BF39" s="45">
        <f>'br31'!$F$91</f>
        <v>0</v>
      </c>
      <c r="BG39" s="45">
        <f>'br31'!$C$92</f>
        <v>0</v>
      </c>
      <c r="BH39" s="45">
        <f>'br31'!$E$92</f>
        <v>0</v>
      </c>
      <c r="BI39" s="45">
        <f>'br31'!$F$92</f>
        <v>0</v>
      </c>
      <c r="BJ39" s="45">
        <f>'br31'!$C$93</f>
        <v>0</v>
      </c>
      <c r="BK39" s="45">
        <f>'br31'!$E$93</f>
        <v>0</v>
      </c>
      <c r="BL39" s="150">
        <f>'br31'!$F$93</f>
        <v>0</v>
      </c>
      <c r="BM39" s="62">
        <f>'br31'!$E$96</f>
        <v>0</v>
      </c>
      <c r="BN39" s="45">
        <f>'br31'!$F$96</f>
        <v>0</v>
      </c>
      <c r="BO39" s="45">
        <f>'br31'!$G$96</f>
        <v>0</v>
      </c>
      <c r="BP39" s="45">
        <f>'br31'!$H$96</f>
        <v>0</v>
      </c>
      <c r="BQ39" s="137">
        <f>'br31'!$E$97</f>
        <v>0</v>
      </c>
      <c r="BR39" s="137">
        <f>'br31'!$F$97</f>
        <v>0</v>
      </c>
      <c r="BS39" s="137">
        <f>'br31'!$G$97</f>
        <v>0</v>
      </c>
      <c r="BT39" s="137">
        <f>'br31'!$H$97</f>
        <v>0</v>
      </c>
      <c r="BU39" s="45">
        <f>'br31'!$F$98</f>
        <v>0</v>
      </c>
      <c r="BV39" s="45">
        <f>'br31'!$G$98</f>
        <v>0</v>
      </c>
      <c r="BW39" s="150">
        <f>'br31'!$H$98</f>
        <v>0</v>
      </c>
    </row>
    <row r="40" spans="1:85" s="124" customFormat="1" x14ac:dyDescent="0.25">
      <c r="A40" s="4" t="s">
        <v>124</v>
      </c>
      <c r="B40" s="157">
        <f>IF('br32'!$F$6=1,1,0)</f>
        <v>0</v>
      </c>
      <c r="C40" s="110">
        <f>IF('br32'!$F$7=1,1,0)</f>
        <v>0</v>
      </c>
      <c r="D40" s="110">
        <f>IF('br32'!$F$8=1,1,0)</f>
        <v>0</v>
      </c>
      <c r="E40" s="150">
        <f>IF('br32'!$F$9=1,1,0)</f>
        <v>0</v>
      </c>
      <c r="F40" s="159">
        <f>IF('br32'!$G$11-'br32'!$G$10&gt;0,1,0)</f>
        <v>0</v>
      </c>
      <c r="G40" s="111">
        <f>'br32'!$G$11-'br32'!$G$10</f>
        <v>0</v>
      </c>
      <c r="H40" s="160" t="e">
        <f>G40/7*'br32'!$D$28</f>
        <v>#DIV/0!</v>
      </c>
      <c r="I40" s="165">
        <f>'br32'!$C$28</f>
        <v>0</v>
      </c>
      <c r="J40" s="112" t="e">
        <f>'br32'!$D$28</f>
        <v>#DIV/0!</v>
      </c>
      <c r="K40" s="112">
        <f>'br32'!$E$28</f>
        <v>0</v>
      </c>
      <c r="L40" s="112">
        <f>'br32'!$F$28</f>
        <v>0</v>
      </c>
      <c r="M40" s="112">
        <f>'br32'!$G$28</f>
        <v>0</v>
      </c>
      <c r="N40" s="166">
        <f>'br32'!$H$28</f>
        <v>0</v>
      </c>
      <c r="O40" s="169" t="e">
        <f t="shared" si="1"/>
        <v>#DIV/0!</v>
      </c>
      <c r="P40" s="149">
        <f t="shared" si="2"/>
        <v>0</v>
      </c>
      <c r="Q40" s="149">
        <f t="shared" si="3"/>
        <v>0</v>
      </c>
      <c r="R40" s="149">
        <f t="shared" si="4"/>
        <v>0</v>
      </c>
      <c r="S40" s="149">
        <f t="shared" si="5"/>
        <v>0</v>
      </c>
      <c r="T40" s="170" t="e">
        <f t="shared" si="6"/>
        <v>#DIV/0!</v>
      </c>
      <c r="U40" s="169" t="e">
        <f t="shared" si="7"/>
        <v>#VALUE!</v>
      </c>
      <c r="V40" s="149" t="e">
        <f t="shared" si="8"/>
        <v>#DIV/0!</v>
      </c>
      <c r="W40" s="149" t="e">
        <f t="shared" si="9"/>
        <v>#VALUE!</v>
      </c>
      <c r="X40" s="149" t="e">
        <f t="shared" si="10"/>
        <v>#VALUE!</v>
      </c>
      <c r="Y40" s="149" t="e">
        <f t="shared" si="11"/>
        <v>#VALUE!</v>
      </c>
      <c r="Z40" s="170" t="e">
        <f t="shared" si="12"/>
        <v>#VALUE!</v>
      </c>
      <c r="AA40" s="165" t="e">
        <f>'br32'!$C$57</f>
        <v>#DIV/0!</v>
      </c>
      <c r="AB40" s="112" t="e">
        <f>'br32'!$C$58</f>
        <v>#DIV/0!</v>
      </c>
      <c r="AC40" s="112" t="e">
        <f>'br32'!$E$57-'br32'!$C$57</f>
        <v>#DIV/0!</v>
      </c>
      <c r="AD40" s="112" t="e">
        <f>'br32'!$E$58-'br32'!$C$58</f>
        <v>#DIV/0!</v>
      </c>
      <c r="AE40" s="112" t="e">
        <f>'br32'!$F$57</f>
        <v>#DIV/0!</v>
      </c>
      <c r="AF40" s="112" t="e">
        <f>'br32'!$F$58</f>
        <v>#DIV/0!</v>
      </c>
      <c r="AG40" s="112" t="e">
        <f>'br32'!$G$57</f>
        <v>#DIV/0!</v>
      </c>
      <c r="AH40" s="112" t="e">
        <f>'br32'!$G$58</f>
        <v>#DIV/0!</v>
      </c>
      <c r="AI40" s="112" t="e">
        <f>'br32'!$H$57</f>
        <v>#DIV/0!</v>
      </c>
      <c r="AJ40" s="166" t="e">
        <f>'br32'!$H$58</f>
        <v>#DIV/0!</v>
      </c>
      <c r="AK40" s="175">
        <f>'br32'!$C$64</f>
        <v>0</v>
      </c>
      <c r="AL40" s="111">
        <f>'br32'!$E$64-'br32'!$C$64</f>
        <v>0</v>
      </c>
      <c r="AM40" s="111">
        <f>'br32'!$F$64</f>
        <v>0</v>
      </c>
      <c r="AN40" s="111">
        <f>'br32'!$G$64</f>
        <v>0</v>
      </c>
      <c r="AO40" s="160">
        <f>'br32'!$H$64</f>
        <v>0</v>
      </c>
      <c r="AP40" s="165">
        <f>'br32'!$C$82</f>
        <v>0</v>
      </c>
      <c r="AQ40" s="112">
        <f>'br32'!$E$82-'br32'!$C$82</f>
        <v>0</v>
      </c>
      <c r="AR40" s="112">
        <f>'br32'!$F$82</f>
        <v>0</v>
      </c>
      <c r="AS40" s="112">
        <f>'br32'!$G$82</f>
        <v>0</v>
      </c>
      <c r="AT40" s="166">
        <f>'br32'!$H$82</f>
        <v>0</v>
      </c>
      <c r="AU40" s="62">
        <f>'br32'!$C$88</f>
        <v>0</v>
      </c>
      <c r="AV40" s="45">
        <f>'br32'!$E$88</f>
        <v>0</v>
      </c>
      <c r="AW40" s="45">
        <f>'br32'!$F$88</f>
        <v>0</v>
      </c>
      <c r="AX40" s="45">
        <f>'br32'!$C$89</f>
        <v>0</v>
      </c>
      <c r="AY40" s="45">
        <f>'br32'!$E$89</f>
        <v>0</v>
      </c>
      <c r="AZ40" s="45">
        <f>'br32'!$F$89</f>
        <v>0</v>
      </c>
      <c r="BA40" s="45">
        <f>'br32'!$C$90</f>
        <v>0</v>
      </c>
      <c r="BB40" s="45">
        <f>'br32'!$E$90</f>
        <v>0</v>
      </c>
      <c r="BC40" s="45">
        <f>'br32'!$F$90</f>
        <v>0</v>
      </c>
      <c r="BD40" s="45">
        <f>'br32'!$C$91</f>
        <v>0</v>
      </c>
      <c r="BE40" s="45">
        <f>'br32'!$E$91</f>
        <v>0</v>
      </c>
      <c r="BF40" s="45">
        <f>'br32'!$F$91</f>
        <v>0</v>
      </c>
      <c r="BG40" s="45">
        <f>'br32'!$C$92</f>
        <v>0</v>
      </c>
      <c r="BH40" s="45">
        <f>'br32'!$E$92</f>
        <v>0</v>
      </c>
      <c r="BI40" s="45">
        <f>'br32'!$F$92</f>
        <v>0</v>
      </c>
      <c r="BJ40" s="45">
        <f>'br32'!$C$93</f>
        <v>0</v>
      </c>
      <c r="BK40" s="45">
        <f>'br32'!$E$93</f>
        <v>0</v>
      </c>
      <c r="BL40" s="150">
        <f>'br32'!$F$93</f>
        <v>0</v>
      </c>
      <c r="BM40" s="62">
        <f>'br32'!$E$96</f>
        <v>0</v>
      </c>
      <c r="BN40" s="45">
        <f>'br32'!$F$96</f>
        <v>0</v>
      </c>
      <c r="BO40" s="45">
        <f>'br32'!$G$96</f>
        <v>0</v>
      </c>
      <c r="BP40" s="45">
        <f>'br32'!$H$96</f>
        <v>0</v>
      </c>
      <c r="BQ40" s="137">
        <f>'br32'!$E$97</f>
        <v>0</v>
      </c>
      <c r="BR40" s="137">
        <f>'br32'!$F$97</f>
        <v>0</v>
      </c>
      <c r="BS40" s="137">
        <f>'br32'!$G$97</f>
        <v>0</v>
      </c>
      <c r="BT40" s="137">
        <f>'br32'!$H$97</f>
        <v>0</v>
      </c>
      <c r="BU40" s="45">
        <f>'br32'!$F$98</f>
        <v>0</v>
      </c>
      <c r="BV40" s="45">
        <f>'br32'!$G$98</f>
        <v>0</v>
      </c>
      <c r="BW40" s="150">
        <f>'br32'!$H$98</f>
        <v>0</v>
      </c>
    </row>
    <row r="41" spans="1:85" s="124" customFormat="1" x14ac:dyDescent="0.25">
      <c r="A41" s="4" t="s">
        <v>123</v>
      </c>
      <c r="B41" s="157">
        <f>IF('br33'!$F$6=1,1,0)</f>
        <v>0</v>
      </c>
      <c r="C41" s="110">
        <f>IF('br33'!$F$7=1,1,0)</f>
        <v>0</v>
      </c>
      <c r="D41" s="110">
        <f>IF('br33'!$F$8=1,1,0)</f>
        <v>0</v>
      </c>
      <c r="E41" s="150">
        <f>IF('br33'!$F$9=1,1,0)</f>
        <v>0</v>
      </c>
      <c r="F41" s="159">
        <f>IF('br33'!$G$11-'br33'!$G$10&gt;0,1,0)</f>
        <v>0</v>
      </c>
      <c r="G41" s="111">
        <f>'br33'!$G$11-'br33'!$G$10</f>
        <v>0</v>
      </c>
      <c r="H41" s="160" t="e">
        <f>G41/7*'br33'!$D$28</f>
        <v>#DIV/0!</v>
      </c>
      <c r="I41" s="165">
        <f>'br33'!$C$28</f>
        <v>0</v>
      </c>
      <c r="J41" s="112" t="e">
        <f>'br33'!$D$28</f>
        <v>#DIV/0!</v>
      </c>
      <c r="K41" s="112">
        <f>'br33'!$E$28</f>
        <v>0</v>
      </c>
      <c r="L41" s="112">
        <f>'br33'!$F$28</f>
        <v>0</v>
      </c>
      <c r="M41" s="112">
        <f>'br33'!$G$28</f>
        <v>0</v>
      </c>
      <c r="N41" s="166">
        <f>'br33'!$H$28</f>
        <v>0</v>
      </c>
      <c r="O41" s="169" t="e">
        <f t="shared" si="1"/>
        <v>#DIV/0!</v>
      </c>
      <c r="P41" s="149">
        <f t="shared" si="2"/>
        <v>0</v>
      </c>
      <c r="Q41" s="149">
        <f t="shared" si="3"/>
        <v>0</v>
      </c>
      <c r="R41" s="149">
        <f t="shared" si="4"/>
        <v>0</v>
      </c>
      <c r="S41" s="149">
        <f t="shared" si="5"/>
        <v>0</v>
      </c>
      <c r="T41" s="170" t="e">
        <f t="shared" si="6"/>
        <v>#DIV/0!</v>
      </c>
      <c r="U41" s="169" t="e">
        <f t="shared" si="7"/>
        <v>#VALUE!</v>
      </c>
      <c r="V41" s="149" t="e">
        <f t="shared" si="8"/>
        <v>#DIV/0!</v>
      </c>
      <c r="W41" s="149" t="e">
        <f t="shared" si="9"/>
        <v>#VALUE!</v>
      </c>
      <c r="X41" s="149" t="e">
        <f t="shared" si="10"/>
        <v>#VALUE!</v>
      </c>
      <c r="Y41" s="149" t="e">
        <f t="shared" si="11"/>
        <v>#VALUE!</v>
      </c>
      <c r="Z41" s="170" t="e">
        <f t="shared" si="12"/>
        <v>#VALUE!</v>
      </c>
      <c r="AA41" s="165" t="e">
        <f>'br33'!$C$57</f>
        <v>#DIV/0!</v>
      </c>
      <c r="AB41" s="112" t="e">
        <f>'br33'!$C$58</f>
        <v>#DIV/0!</v>
      </c>
      <c r="AC41" s="112" t="e">
        <f>'br33'!$E$57-'br33'!$C$57</f>
        <v>#DIV/0!</v>
      </c>
      <c r="AD41" s="112" t="e">
        <f>'br33'!$E$58-'br33'!$C$58</f>
        <v>#DIV/0!</v>
      </c>
      <c r="AE41" s="112" t="e">
        <f>'br33'!$F$57</f>
        <v>#DIV/0!</v>
      </c>
      <c r="AF41" s="112" t="e">
        <f>'br33'!$F$58</f>
        <v>#DIV/0!</v>
      </c>
      <c r="AG41" s="112" t="e">
        <f>'br33'!$G$57</f>
        <v>#DIV/0!</v>
      </c>
      <c r="AH41" s="112" t="e">
        <f>'br33'!$G$58</f>
        <v>#DIV/0!</v>
      </c>
      <c r="AI41" s="112" t="e">
        <f>'br33'!$H$57</f>
        <v>#DIV/0!</v>
      </c>
      <c r="AJ41" s="166" t="e">
        <f>'br33'!$H$58</f>
        <v>#DIV/0!</v>
      </c>
      <c r="AK41" s="175">
        <f>'br33'!$C$64</f>
        <v>0</v>
      </c>
      <c r="AL41" s="111">
        <f>'br33'!$E$64-'br33'!$C$64</f>
        <v>0</v>
      </c>
      <c r="AM41" s="111">
        <f>'br33'!$F$64</f>
        <v>0</v>
      </c>
      <c r="AN41" s="111">
        <f>'br33'!$G$64</f>
        <v>0</v>
      </c>
      <c r="AO41" s="160">
        <f>'br33'!$H$64</f>
        <v>0</v>
      </c>
      <c r="AP41" s="165">
        <f>'br33'!$C$82</f>
        <v>0</v>
      </c>
      <c r="AQ41" s="112">
        <f>'br33'!$E$82-'br33'!$C$82</f>
        <v>0</v>
      </c>
      <c r="AR41" s="112">
        <f>'br33'!$F$82</f>
        <v>0</v>
      </c>
      <c r="AS41" s="112">
        <f>'br33'!$G$82</f>
        <v>0</v>
      </c>
      <c r="AT41" s="166">
        <f>'br33'!$H$82</f>
        <v>0</v>
      </c>
      <c r="AU41" s="62">
        <f>'br33'!$C$88</f>
        <v>0</v>
      </c>
      <c r="AV41" s="45">
        <f>'br33'!$E$88</f>
        <v>0</v>
      </c>
      <c r="AW41" s="45">
        <f>'br33'!$F$88</f>
        <v>0</v>
      </c>
      <c r="AX41" s="45">
        <f>'br33'!$C$89</f>
        <v>0</v>
      </c>
      <c r="AY41" s="45">
        <f>'br33'!$E$89</f>
        <v>0</v>
      </c>
      <c r="AZ41" s="45">
        <f>'br33'!$F$89</f>
        <v>0</v>
      </c>
      <c r="BA41" s="45">
        <f>'br33'!$C$90</f>
        <v>0</v>
      </c>
      <c r="BB41" s="45">
        <f>'br33'!$E$90</f>
        <v>0</v>
      </c>
      <c r="BC41" s="45">
        <f>'br33'!$F$90</f>
        <v>0</v>
      </c>
      <c r="BD41" s="45">
        <f>'br33'!$C$91</f>
        <v>0</v>
      </c>
      <c r="BE41" s="45">
        <f>'br33'!$E$91</f>
        <v>0</v>
      </c>
      <c r="BF41" s="45">
        <f>'br33'!$F$91</f>
        <v>0</v>
      </c>
      <c r="BG41" s="45">
        <f>'br33'!$C$92</f>
        <v>0</v>
      </c>
      <c r="BH41" s="45">
        <f>'br33'!$E$92</f>
        <v>0</v>
      </c>
      <c r="BI41" s="45">
        <f>'br33'!$F$92</f>
        <v>0</v>
      </c>
      <c r="BJ41" s="45">
        <f>'br33'!$C$93</f>
        <v>0</v>
      </c>
      <c r="BK41" s="45">
        <f>'br33'!$E$93</f>
        <v>0</v>
      </c>
      <c r="BL41" s="150">
        <f>'br33'!$F$93</f>
        <v>0</v>
      </c>
      <c r="BM41" s="62">
        <f>'br33'!$E$96</f>
        <v>0</v>
      </c>
      <c r="BN41" s="45">
        <f>'br33'!$F$96</f>
        <v>0</v>
      </c>
      <c r="BO41" s="45">
        <f>'br33'!$G$96</f>
        <v>0</v>
      </c>
      <c r="BP41" s="45">
        <f>'br33'!$H$96</f>
        <v>0</v>
      </c>
      <c r="BQ41" s="137">
        <f>'br33'!$E$97</f>
        <v>0</v>
      </c>
      <c r="BR41" s="137">
        <f>'br33'!$F$97</f>
        <v>0</v>
      </c>
      <c r="BS41" s="137">
        <f>'br33'!$G$97</f>
        <v>0</v>
      </c>
      <c r="BT41" s="137">
        <f>'br33'!$H$97</f>
        <v>0</v>
      </c>
      <c r="BU41" s="45">
        <f>'br33'!$F$98</f>
        <v>0</v>
      </c>
      <c r="BV41" s="45">
        <f>'br33'!$G$98</f>
        <v>0</v>
      </c>
      <c r="BW41" s="150">
        <f>'br33'!$H$98</f>
        <v>0</v>
      </c>
    </row>
    <row r="42" spans="1:85" s="124" customFormat="1" x14ac:dyDescent="0.25">
      <c r="A42" s="4" t="s">
        <v>122</v>
      </c>
      <c r="B42" s="157">
        <f>IF('br34'!$F$6=1,1,0)</f>
        <v>0</v>
      </c>
      <c r="C42" s="110">
        <f>IF('br34'!$F$7=1,1,0)</f>
        <v>0</v>
      </c>
      <c r="D42" s="110">
        <f>IF('br34'!$F$8=1,1,0)</f>
        <v>0</v>
      </c>
      <c r="E42" s="150">
        <f>IF('br34'!$F$9=1,1,0)</f>
        <v>0</v>
      </c>
      <c r="F42" s="159">
        <f>IF('br34'!$G$11-'br34'!$G$10&gt;0,1,0)</f>
        <v>0</v>
      </c>
      <c r="G42" s="111">
        <f>'br34'!$G$11-'br34'!$G$10</f>
        <v>0</v>
      </c>
      <c r="H42" s="160" t="e">
        <f>G42/7*'br34'!$D$28</f>
        <v>#DIV/0!</v>
      </c>
      <c r="I42" s="165">
        <f>'br34'!$C$28</f>
        <v>0</v>
      </c>
      <c r="J42" s="112" t="e">
        <f>'br34'!$D$28</f>
        <v>#DIV/0!</v>
      </c>
      <c r="K42" s="112">
        <f>'br34'!$E$28</f>
        <v>0</v>
      </c>
      <c r="L42" s="112">
        <f>'br34'!$F$28</f>
        <v>0</v>
      </c>
      <c r="M42" s="112">
        <f>'br34'!$G$28</f>
        <v>0</v>
      </c>
      <c r="N42" s="166">
        <f>'br34'!$H$28</f>
        <v>0</v>
      </c>
      <c r="O42" s="169" t="e">
        <f t="shared" si="1"/>
        <v>#DIV/0!</v>
      </c>
      <c r="P42" s="149">
        <f t="shared" si="2"/>
        <v>0</v>
      </c>
      <c r="Q42" s="149">
        <f t="shared" si="3"/>
        <v>0</v>
      </c>
      <c r="R42" s="149">
        <f t="shared" si="4"/>
        <v>0</v>
      </c>
      <c r="S42" s="149">
        <f t="shared" si="5"/>
        <v>0</v>
      </c>
      <c r="T42" s="170" t="e">
        <f t="shared" si="6"/>
        <v>#DIV/0!</v>
      </c>
      <c r="U42" s="169" t="e">
        <f t="shared" si="7"/>
        <v>#VALUE!</v>
      </c>
      <c r="V42" s="149" t="e">
        <f t="shared" si="8"/>
        <v>#DIV/0!</v>
      </c>
      <c r="W42" s="149" t="e">
        <f t="shared" si="9"/>
        <v>#VALUE!</v>
      </c>
      <c r="X42" s="149" t="e">
        <f t="shared" si="10"/>
        <v>#VALUE!</v>
      </c>
      <c r="Y42" s="149" t="e">
        <f t="shared" si="11"/>
        <v>#VALUE!</v>
      </c>
      <c r="Z42" s="170" t="e">
        <f t="shared" si="12"/>
        <v>#VALUE!</v>
      </c>
      <c r="AA42" s="165" t="e">
        <f>'br34'!$C$57</f>
        <v>#DIV/0!</v>
      </c>
      <c r="AB42" s="112" t="e">
        <f>'br34'!$C$58</f>
        <v>#DIV/0!</v>
      </c>
      <c r="AC42" s="112" t="e">
        <f>'br34'!$E$57-'br34'!$C$57</f>
        <v>#DIV/0!</v>
      </c>
      <c r="AD42" s="112" t="e">
        <f>'br34'!$E$58-'br34'!$C$58</f>
        <v>#DIV/0!</v>
      </c>
      <c r="AE42" s="112" t="e">
        <f>'br34'!$F$57</f>
        <v>#DIV/0!</v>
      </c>
      <c r="AF42" s="112" t="e">
        <f>'br34'!$F$58</f>
        <v>#DIV/0!</v>
      </c>
      <c r="AG42" s="112" t="e">
        <f>'br34'!$G$57</f>
        <v>#DIV/0!</v>
      </c>
      <c r="AH42" s="112" t="e">
        <f>'br34'!$G$58</f>
        <v>#DIV/0!</v>
      </c>
      <c r="AI42" s="112" t="e">
        <f>'br34'!$H$57</f>
        <v>#DIV/0!</v>
      </c>
      <c r="AJ42" s="166" t="e">
        <f>'br34'!$H$58</f>
        <v>#DIV/0!</v>
      </c>
      <c r="AK42" s="175">
        <f>'br34'!$C$64</f>
        <v>0</v>
      </c>
      <c r="AL42" s="111">
        <f>'br34'!$E$64-'br34'!$C$64</f>
        <v>0</v>
      </c>
      <c r="AM42" s="111">
        <f>'br34'!$F$64</f>
        <v>0</v>
      </c>
      <c r="AN42" s="111">
        <f>'br34'!$G$64</f>
        <v>0</v>
      </c>
      <c r="AO42" s="160">
        <f>'br34'!$H$64</f>
        <v>0</v>
      </c>
      <c r="AP42" s="165">
        <f>'br34'!$C$82</f>
        <v>0</v>
      </c>
      <c r="AQ42" s="112">
        <f>'br34'!$E$82-'br34'!$C$82</f>
        <v>0</v>
      </c>
      <c r="AR42" s="112">
        <f>'br34'!$F$82</f>
        <v>0</v>
      </c>
      <c r="AS42" s="112">
        <f>'br34'!$G$82</f>
        <v>0</v>
      </c>
      <c r="AT42" s="166">
        <f>'br34'!$H$82</f>
        <v>0</v>
      </c>
      <c r="AU42" s="62">
        <f>'br34'!$C$88</f>
        <v>0</v>
      </c>
      <c r="AV42" s="45">
        <f>'br34'!$E$88</f>
        <v>0</v>
      </c>
      <c r="AW42" s="45">
        <f>'br34'!$F$88</f>
        <v>0</v>
      </c>
      <c r="AX42" s="45">
        <f>'br34'!$C$89</f>
        <v>0</v>
      </c>
      <c r="AY42" s="45">
        <f>'br34'!$E$89</f>
        <v>0</v>
      </c>
      <c r="AZ42" s="45">
        <f>'br34'!$F$89</f>
        <v>0</v>
      </c>
      <c r="BA42" s="45">
        <f>'br34'!$C$90</f>
        <v>0</v>
      </c>
      <c r="BB42" s="45">
        <f>'br34'!$E$90</f>
        <v>0</v>
      </c>
      <c r="BC42" s="45">
        <f>'br34'!$F$90</f>
        <v>0</v>
      </c>
      <c r="BD42" s="45">
        <f>'br34'!$C$91</f>
        <v>0</v>
      </c>
      <c r="BE42" s="45">
        <f>'br34'!$E$91</f>
        <v>0</v>
      </c>
      <c r="BF42" s="45">
        <f>'br34'!$F$91</f>
        <v>0</v>
      </c>
      <c r="BG42" s="45">
        <f>'br34'!$C$92</f>
        <v>0</v>
      </c>
      <c r="BH42" s="45">
        <f>'br34'!$E$92</f>
        <v>0</v>
      </c>
      <c r="BI42" s="45">
        <f>'br34'!$F$92</f>
        <v>0</v>
      </c>
      <c r="BJ42" s="45">
        <f>'br34'!$C$93</f>
        <v>0</v>
      </c>
      <c r="BK42" s="45">
        <f>'br34'!$E$93</f>
        <v>0</v>
      </c>
      <c r="BL42" s="150">
        <f>'br34'!$F$93</f>
        <v>0</v>
      </c>
      <c r="BM42" s="62">
        <f>'br34'!$E$96</f>
        <v>0</v>
      </c>
      <c r="BN42" s="45">
        <f>'br34'!$F$96</f>
        <v>0</v>
      </c>
      <c r="BO42" s="45">
        <f>'br34'!$G$96</f>
        <v>0</v>
      </c>
      <c r="BP42" s="45">
        <f>'br34'!$H$96</f>
        <v>0</v>
      </c>
      <c r="BQ42" s="137">
        <f>'br34'!$E$97</f>
        <v>0</v>
      </c>
      <c r="BR42" s="137">
        <f>'br34'!$F$97</f>
        <v>0</v>
      </c>
      <c r="BS42" s="137">
        <f>'br34'!$G$97</f>
        <v>0</v>
      </c>
      <c r="BT42" s="137">
        <f>'br34'!$H$97</f>
        <v>0</v>
      </c>
      <c r="BU42" s="45">
        <f>'br34'!$F$98</f>
        <v>0</v>
      </c>
      <c r="BV42" s="45">
        <f>'br34'!$G$98</f>
        <v>0</v>
      </c>
      <c r="BW42" s="150">
        <f>'br34'!$H$98</f>
        <v>0</v>
      </c>
    </row>
    <row r="43" spans="1:85" s="124" customFormat="1" x14ac:dyDescent="0.25">
      <c r="A43" s="4" t="s">
        <v>121</v>
      </c>
      <c r="B43" s="157">
        <f>IF('br35'!$F$6=1,1,0)</f>
        <v>0</v>
      </c>
      <c r="C43" s="110">
        <f>IF('br35'!$F$7=1,1,0)</f>
        <v>0</v>
      </c>
      <c r="D43" s="110">
        <f>IF('br35'!$F$8=1,1,0)</f>
        <v>0</v>
      </c>
      <c r="E43" s="150">
        <f>IF('br35'!$F$9=1,1,0)</f>
        <v>0</v>
      </c>
      <c r="F43" s="159">
        <f>IF('br35'!$G$11-'br35'!$G$10&gt;0,1,0)</f>
        <v>0</v>
      </c>
      <c r="G43" s="111">
        <f>'br35'!$G$11-'br35'!$G$10</f>
        <v>0</v>
      </c>
      <c r="H43" s="160" t="e">
        <f>G43/7*'br35'!$D$28</f>
        <v>#DIV/0!</v>
      </c>
      <c r="I43" s="165">
        <f>'br35'!$C$28</f>
        <v>0</v>
      </c>
      <c r="J43" s="112" t="e">
        <f>'br35'!$D$28</f>
        <v>#DIV/0!</v>
      </c>
      <c r="K43" s="112">
        <f>'br35'!$E$28</f>
        <v>0</v>
      </c>
      <c r="L43" s="112">
        <f>'br35'!$F$28</f>
        <v>0</v>
      </c>
      <c r="M43" s="112">
        <f>'br35'!$G$28</f>
        <v>0</v>
      </c>
      <c r="N43" s="166">
        <f>'br35'!$H$28</f>
        <v>0</v>
      </c>
      <c r="O43" s="169" t="e">
        <f t="shared" si="1"/>
        <v>#DIV/0!</v>
      </c>
      <c r="P43" s="149">
        <f t="shared" si="2"/>
        <v>0</v>
      </c>
      <c r="Q43" s="149">
        <f t="shared" si="3"/>
        <v>0</v>
      </c>
      <c r="R43" s="149">
        <f t="shared" si="4"/>
        <v>0</v>
      </c>
      <c r="S43" s="149">
        <f t="shared" si="5"/>
        <v>0</v>
      </c>
      <c r="T43" s="170" t="e">
        <f t="shared" si="6"/>
        <v>#DIV/0!</v>
      </c>
      <c r="U43" s="169" t="e">
        <f t="shared" si="7"/>
        <v>#VALUE!</v>
      </c>
      <c r="V43" s="149" t="e">
        <f t="shared" si="8"/>
        <v>#DIV/0!</v>
      </c>
      <c r="W43" s="149" t="e">
        <f t="shared" si="9"/>
        <v>#VALUE!</v>
      </c>
      <c r="X43" s="149" t="e">
        <f t="shared" si="10"/>
        <v>#VALUE!</v>
      </c>
      <c r="Y43" s="149" t="e">
        <f t="shared" si="11"/>
        <v>#VALUE!</v>
      </c>
      <c r="Z43" s="170" t="e">
        <f t="shared" si="12"/>
        <v>#VALUE!</v>
      </c>
      <c r="AA43" s="165" t="e">
        <f>'br35'!$C$57</f>
        <v>#DIV/0!</v>
      </c>
      <c r="AB43" s="112" t="e">
        <f>'br35'!$C$58</f>
        <v>#DIV/0!</v>
      </c>
      <c r="AC43" s="112" t="e">
        <f>'br35'!$E$57-'br35'!$C$57</f>
        <v>#DIV/0!</v>
      </c>
      <c r="AD43" s="112" t="e">
        <f>'br35'!$E$58-'br35'!$C$58</f>
        <v>#DIV/0!</v>
      </c>
      <c r="AE43" s="112" t="e">
        <f>'br35'!$F$57</f>
        <v>#DIV/0!</v>
      </c>
      <c r="AF43" s="112" t="e">
        <f>'br35'!$F$58</f>
        <v>#DIV/0!</v>
      </c>
      <c r="AG43" s="112" t="e">
        <f>'br35'!$G$57</f>
        <v>#DIV/0!</v>
      </c>
      <c r="AH43" s="112" t="e">
        <f>'br35'!$G$58</f>
        <v>#DIV/0!</v>
      </c>
      <c r="AI43" s="112" t="e">
        <f>'br35'!$H$57</f>
        <v>#DIV/0!</v>
      </c>
      <c r="AJ43" s="166" t="e">
        <f>'br35'!$H$58</f>
        <v>#DIV/0!</v>
      </c>
      <c r="AK43" s="175">
        <f>'br35'!$C$64</f>
        <v>0</v>
      </c>
      <c r="AL43" s="111">
        <f>'br35'!$E$64-'br35'!$C$64</f>
        <v>0</v>
      </c>
      <c r="AM43" s="111">
        <f>'br35'!$F$64</f>
        <v>0</v>
      </c>
      <c r="AN43" s="111">
        <f>'br35'!$G$64</f>
        <v>0</v>
      </c>
      <c r="AO43" s="160">
        <f>'br35'!$H$64</f>
        <v>0</v>
      </c>
      <c r="AP43" s="165">
        <f>'br35'!$C$82</f>
        <v>0</v>
      </c>
      <c r="AQ43" s="112">
        <f>'br35'!$E$82-'br35'!$C$82</f>
        <v>0</v>
      </c>
      <c r="AR43" s="112">
        <f>'br35'!$F$82</f>
        <v>0</v>
      </c>
      <c r="AS43" s="112">
        <f>'br35'!$G$82</f>
        <v>0</v>
      </c>
      <c r="AT43" s="166">
        <f>'br35'!$H$82</f>
        <v>0</v>
      </c>
      <c r="AU43" s="62">
        <f>'br35'!$C$88</f>
        <v>0</v>
      </c>
      <c r="AV43" s="45">
        <f>'br35'!$E$88</f>
        <v>0</v>
      </c>
      <c r="AW43" s="45">
        <f>'br35'!$F$88</f>
        <v>0</v>
      </c>
      <c r="AX43" s="45">
        <f>'br35'!$C$89</f>
        <v>0</v>
      </c>
      <c r="AY43" s="45">
        <f>'br35'!$E$89</f>
        <v>0</v>
      </c>
      <c r="AZ43" s="45">
        <f>'br35'!$F$89</f>
        <v>0</v>
      </c>
      <c r="BA43" s="45">
        <f>'br35'!$C$90</f>
        <v>0</v>
      </c>
      <c r="BB43" s="45">
        <f>'br35'!$E$90</f>
        <v>0</v>
      </c>
      <c r="BC43" s="45">
        <f>'br35'!$F$90</f>
        <v>0</v>
      </c>
      <c r="BD43" s="45">
        <f>'br35'!$C$91</f>
        <v>0</v>
      </c>
      <c r="BE43" s="45">
        <f>'br35'!$E$91</f>
        <v>0</v>
      </c>
      <c r="BF43" s="45">
        <f>'br35'!$F$91</f>
        <v>0</v>
      </c>
      <c r="BG43" s="45">
        <f>'br35'!$C$92</f>
        <v>0</v>
      </c>
      <c r="BH43" s="45">
        <f>'br35'!$E$92</f>
        <v>0</v>
      </c>
      <c r="BI43" s="45">
        <f>'br35'!$F$92</f>
        <v>0</v>
      </c>
      <c r="BJ43" s="45">
        <f>'br35'!$C$93</f>
        <v>0</v>
      </c>
      <c r="BK43" s="45">
        <f>'br35'!$E$93</f>
        <v>0</v>
      </c>
      <c r="BL43" s="150">
        <f>'br35'!$F$93</f>
        <v>0</v>
      </c>
      <c r="BM43" s="62">
        <f>'br35'!$E$96</f>
        <v>0</v>
      </c>
      <c r="BN43" s="45">
        <f>'br35'!$F$96</f>
        <v>0</v>
      </c>
      <c r="BO43" s="45">
        <f>'br35'!$G$96</f>
        <v>0</v>
      </c>
      <c r="BP43" s="45">
        <f>'br35'!$H$96</f>
        <v>0</v>
      </c>
      <c r="BQ43" s="137">
        <f>'br35'!$E$97</f>
        <v>0</v>
      </c>
      <c r="BR43" s="137">
        <f>'br35'!$F$97</f>
        <v>0</v>
      </c>
      <c r="BS43" s="137">
        <f>'br35'!$G$97</f>
        <v>0</v>
      </c>
      <c r="BT43" s="137">
        <f>'br35'!$H$97</f>
        <v>0</v>
      </c>
      <c r="BU43" s="45">
        <f>'br35'!$F$98</f>
        <v>0</v>
      </c>
      <c r="BV43" s="45">
        <f>'br35'!$G$98</f>
        <v>0</v>
      </c>
      <c r="BW43" s="150">
        <f>'br35'!$H$98</f>
        <v>0</v>
      </c>
    </row>
    <row r="44" spans="1:85" x14ac:dyDescent="0.25">
      <c r="A44" s="4" t="s">
        <v>181</v>
      </c>
      <c r="B44" s="157">
        <f>IF('br36'!$F$6=1,1,0)</f>
        <v>0</v>
      </c>
      <c r="C44" s="110">
        <f>IF('br36'!$F$7=1,1,0)</f>
        <v>0</v>
      </c>
      <c r="D44" s="110">
        <f>IF('br36'!$F$8=1,1,0)</f>
        <v>0</v>
      </c>
      <c r="E44" s="150">
        <f>IF('br36'!$F$9=1,1,0)</f>
        <v>0</v>
      </c>
      <c r="F44" s="159">
        <f>IF('br36'!$G$11-'br36'!$G$10&gt;0,1,0)</f>
        <v>0</v>
      </c>
      <c r="G44" s="111">
        <f>'br36'!$G$11-'br36'!$G$10</f>
        <v>0</v>
      </c>
      <c r="H44" s="160" t="e">
        <f>G44/7*'br36'!$D$28</f>
        <v>#DIV/0!</v>
      </c>
      <c r="I44" s="165">
        <f>'br36'!$C$28</f>
        <v>0</v>
      </c>
      <c r="J44" s="112" t="e">
        <f>'br36'!$D$28</f>
        <v>#DIV/0!</v>
      </c>
      <c r="K44" s="112">
        <f>'br36'!$E$28</f>
        <v>0</v>
      </c>
      <c r="L44" s="112">
        <f>'br36'!$F$28</f>
        <v>0</v>
      </c>
      <c r="M44" s="112">
        <f>'br36'!$G$28</f>
        <v>0</v>
      </c>
      <c r="N44" s="166">
        <f>'br36'!$H$28</f>
        <v>0</v>
      </c>
      <c r="O44" s="169" t="e">
        <f t="shared" si="1"/>
        <v>#DIV/0!</v>
      </c>
      <c r="P44" s="149">
        <f t="shared" si="2"/>
        <v>0</v>
      </c>
      <c r="Q44" s="149">
        <f t="shared" si="3"/>
        <v>0</v>
      </c>
      <c r="R44" s="149">
        <f t="shared" si="4"/>
        <v>0</v>
      </c>
      <c r="S44" s="149">
        <f t="shared" si="5"/>
        <v>0</v>
      </c>
      <c r="T44" s="170" t="e">
        <f t="shared" si="6"/>
        <v>#DIV/0!</v>
      </c>
      <c r="U44" s="169" t="e">
        <f t="shared" si="7"/>
        <v>#VALUE!</v>
      </c>
      <c r="V44" s="149" t="e">
        <f t="shared" si="8"/>
        <v>#DIV/0!</v>
      </c>
      <c r="W44" s="149" t="e">
        <f t="shared" si="9"/>
        <v>#VALUE!</v>
      </c>
      <c r="X44" s="149" t="e">
        <f t="shared" si="10"/>
        <v>#VALUE!</v>
      </c>
      <c r="Y44" s="149" t="e">
        <f t="shared" si="11"/>
        <v>#VALUE!</v>
      </c>
      <c r="Z44" s="170" t="e">
        <f t="shared" si="12"/>
        <v>#VALUE!</v>
      </c>
      <c r="AA44" s="165" t="e">
        <f>'br36'!$C$57</f>
        <v>#DIV/0!</v>
      </c>
      <c r="AB44" s="112" t="e">
        <f>'br36'!$C$58</f>
        <v>#DIV/0!</v>
      </c>
      <c r="AC44" s="112" t="e">
        <f>'br36'!$E$57-'br36'!$C$57</f>
        <v>#DIV/0!</v>
      </c>
      <c r="AD44" s="112" t="e">
        <f>'br36'!$E$58-'br36'!$C$58</f>
        <v>#DIV/0!</v>
      </c>
      <c r="AE44" s="112" t="e">
        <f>'br36'!$F$57</f>
        <v>#DIV/0!</v>
      </c>
      <c r="AF44" s="112" t="e">
        <f>'br36'!$F$58</f>
        <v>#DIV/0!</v>
      </c>
      <c r="AG44" s="112" t="e">
        <f>'br36'!$G$57</f>
        <v>#DIV/0!</v>
      </c>
      <c r="AH44" s="112" t="e">
        <f>'br36'!$G$58</f>
        <v>#DIV/0!</v>
      </c>
      <c r="AI44" s="112" t="e">
        <f>'br36'!$H$57</f>
        <v>#DIV/0!</v>
      </c>
      <c r="AJ44" s="166" t="e">
        <f>'br36'!$H$58</f>
        <v>#DIV/0!</v>
      </c>
      <c r="AK44" s="175">
        <f>'br36'!$C$64</f>
        <v>0</v>
      </c>
      <c r="AL44" s="111">
        <f>'br36'!$E$64-'br36'!$C$64</f>
        <v>0</v>
      </c>
      <c r="AM44" s="111">
        <f>'br36'!$F$64</f>
        <v>0</v>
      </c>
      <c r="AN44" s="111">
        <f>'br36'!$G$64</f>
        <v>0</v>
      </c>
      <c r="AO44" s="160">
        <f>'br36'!$H$64</f>
        <v>0</v>
      </c>
      <c r="AP44" s="165">
        <f>'br36'!$C$82</f>
        <v>0</v>
      </c>
      <c r="AQ44" s="112">
        <f>'br36'!$E$82-'br36'!$C$82</f>
        <v>0</v>
      </c>
      <c r="AR44" s="112">
        <f>'br36'!$F$82</f>
        <v>0</v>
      </c>
      <c r="AS44" s="112">
        <f>'br36'!$G$82</f>
        <v>0</v>
      </c>
      <c r="AT44" s="166">
        <f>'br36'!$H$82</f>
        <v>0</v>
      </c>
      <c r="AU44" s="62">
        <f>'br36'!$C$88</f>
        <v>0</v>
      </c>
      <c r="AV44" s="45">
        <f>'br36'!$E$88</f>
        <v>0</v>
      </c>
      <c r="AW44" s="45">
        <f>'br36'!$F$88</f>
        <v>0</v>
      </c>
      <c r="AX44" s="45">
        <f>'br36'!$C$89</f>
        <v>0</v>
      </c>
      <c r="AY44" s="45">
        <f>'br36'!$E$89</f>
        <v>0</v>
      </c>
      <c r="AZ44" s="45">
        <f>'br36'!$F$89</f>
        <v>0</v>
      </c>
      <c r="BA44" s="45">
        <f>'br36'!$C$90</f>
        <v>0</v>
      </c>
      <c r="BB44" s="45">
        <f>'br36'!$E$90</f>
        <v>0</v>
      </c>
      <c r="BC44" s="45">
        <f>'br36'!$F$90</f>
        <v>0</v>
      </c>
      <c r="BD44" s="45">
        <f>'br36'!$C$91</f>
        <v>0</v>
      </c>
      <c r="BE44" s="45">
        <f>'br36'!$E$91</f>
        <v>0</v>
      </c>
      <c r="BF44" s="45">
        <f>'br36'!$F$91</f>
        <v>0</v>
      </c>
      <c r="BG44" s="45">
        <f>'br36'!$C$92</f>
        <v>0</v>
      </c>
      <c r="BH44" s="45">
        <f>'br36'!$E$92</f>
        <v>0</v>
      </c>
      <c r="BI44" s="45">
        <f>'br36'!$F$92</f>
        <v>0</v>
      </c>
      <c r="BJ44" s="45">
        <f>'br36'!$C$93</f>
        <v>0</v>
      </c>
      <c r="BK44" s="45">
        <f>'br36'!$E$93</f>
        <v>0</v>
      </c>
      <c r="BL44" s="150">
        <f>'br36'!$F$93</f>
        <v>0</v>
      </c>
      <c r="BM44" s="62">
        <f>'br36'!$E$96</f>
        <v>0</v>
      </c>
      <c r="BN44" s="45">
        <f>'br36'!$F$96</f>
        <v>0</v>
      </c>
      <c r="BO44" s="45">
        <f>'br36'!$G$96</f>
        <v>0</v>
      </c>
      <c r="BP44" s="45">
        <f>'br36'!$H$96</f>
        <v>0</v>
      </c>
      <c r="BQ44" s="137">
        <f>'br36'!$E$97</f>
        <v>0</v>
      </c>
      <c r="BR44" s="137">
        <f>'br36'!$F$97</f>
        <v>0</v>
      </c>
      <c r="BS44" s="137">
        <f>'br36'!$G$97</f>
        <v>0</v>
      </c>
      <c r="BT44" s="137">
        <f>'br36'!$H$97</f>
        <v>0</v>
      </c>
      <c r="BU44" s="45">
        <f>'br36'!$F$98</f>
        <v>0</v>
      </c>
      <c r="BV44" s="45">
        <f>'br36'!$G$98</f>
        <v>0</v>
      </c>
      <c r="BW44" s="150">
        <f>'br36'!$H$98</f>
        <v>0</v>
      </c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</row>
    <row r="45" spans="1:85" x14ac:dyDescent="0.25">
      <c r="A45" s="4" t="s">
        <v>182</v>
      </c>
      <c r="B45" s="157">
        <f>IF('br37'!$F$6=1,1,0)</f>
        <v>0</v>
      </c>
      <c r="C45" s="110">
        <f>IF('br37'!$F$7=1,1,0)</f>
        <v>0</v>
      </c>
      <c r="D45" s="110">
        <f>IF('br37'!$F$8=1,1,0)</f>
        <v>0</v>
      </c>
      <c r="E45" s="150">
        <f>IF('br37'!$F$9=1,1,0)</f>
        <v>0</v>
      </c>
      <c r="F45" s="159">
        <f>IF('br37'!$G$11-'br37'!$G$10&gt;0,1,0)</f>
        <v>0</v>
      </c>
      <c r="G45" s="111">
        <f>'br37'!$G$11-'br37'!$G$10</f>
        <v>0</v>
      </c>
      <c r="H45" s="160" t="e">
        <f>G45/7*'br37'!$D$28</f>
        <v>#DIV/0!</v>
      </c>
      <c r="I45" s="165">
        <f>'br37'!$C$28</f>
        <v>0</v>
      </c>
      <c r="J45" s="112" t="e">
        <f>'br37'!$D$28</f>
        <v>#DIV/0!</v>
      </c>
      <c r="K45" s="112">
        <f>'br37'!$E$28</f>
        <v>0</v>
      </c>
      <c r="L45" s="112">
        <f>'br37'!$F$28</f>
        <v>0</v>
      </c>
      <c r="M45" s="112">
        <f>'br37'!$G$28</f>
        <v>0</v>
      </c>
      <c r="N45" s="166">
        <f>'br37'!$H$28</f>
        <v>0</v>
      </c>
      <c r="O45" s="169" t="e">
        <f t="shared" si="1"/>
        <v>#DIV/0!</v>
      </c>
      <c r="P45" s="149">
        <f t="shared" si="2"/>
        <v>0</v>
      </c>
      <c r="Q45" s="149">
        <f t="shared" si="3"/>
        <v>0</v>
      </c>
      <c r="R45" s="149">
        <f t="shared" si="4"/>
        <v>0</v>
      </c>
      <c r="S45" s="149">
        <f t="shared" si="5"/>
        <v>0</v>
      </c>
      <c r="T45" s="170" t="e">
        <f t="shared" si="6"/>
        <v>#DIV/0!</v>
      </c>
      <c r="U45" s="169" t="e">
        <f t="shared" si="7"/>
        <v>#VALUE!</v>
      </c>
      <c r="V45" s="149" t="e">
        <f t="shared" si="8"/>
        <v>#DIV/0!</v>
      </c>
      <c r="W45" s="149" t="e">
        <f t="shared" si="9"/>
        <v>#VALUE!</v>
      </c>
      <c r="X45" s="149" t="e">
        <f t="shared" si="10"/>
        <v>#VALUE!</v>
      </c>
      <c r="Y45" s="149" t="e">
        <f t="shared" si="11"/>
        <v>#VALUE!</v>
      </c>
      <c r="Z45" s="170" t="e">
        <f t="shared" si="12"/>
        <v>#VALUE!</v>
      </c>
      <c r="AA45" s="165" t="e">
        <f>'br37'!$C$57</f>
        <v>#DIV/0!</v>
      </c>
      <c r="AB45" s="112" t="e">
        <f>'br37'!$C$58</f>
        <v>#DIV/0!</v>
      </c>
      <c r="AC45" s="112" t="e">
        <f>'br37'!$E$57-'br37'!$C$57</f>
        <v>#DIV/0!</v>
      </c>
      <c r="AD45" s="112" t="e">
        <f>'br37'!$E$58-'br37'!$C$58</f>
        <v>#DIV/0!</v>
      </c>
      <c r="AE45" s="112" t="e">
        <f>'br37'!$F$57</f>
        <v>#DIV/0!</v>
      </c>
      <c r="AF45" s="112" t="e">
        <f>'br37'!$F$58</f>
        <v>#DIV/0!</v>
      </c>
      <c r="AG45" s="112" t="e">
        <f>'br37'!$G$57</f>
        <v>#DIV/0!</v>
      </c>
      <c r="AH45" s="112" t="e">
        <f>'br37'!$G$58</f>
        <v>#DIV/0!</v>
      </c>
      <c r="AI45" s="112" t="e">
        <f>'br37'!$H$57</f>
        <v>#DIV/0!</v>
      </c>
      <c r="AJ45" s="166" t="e">
        <f>'br37'!$H$58</f>
        <v>#DIV/0!</v>
      </c>
      <c r="AK45" s="175">
        <f>'br37'!$C$64</f>
        <v>0</v>
      </c>
      <c r="AL45" s="111">
        <f>'br37'!$E$64-'br37'!$C$64</f>
        <v>0</v>
      </c>
      <c r="AM45" s="111">
        <f>'br37'!$F$64</f>
        <v>0</v>
      </c>
      <c r="AN45" s="111">
        <f>'br37'!$G$64</f>
        <v>0</v>
      </c>
      <c r="AO45" s="160">
        <f>'br37'!$H$64</f>
        <v>0</v>
      </c>
      <c r="AP45" s="165">
        <f>'br37'!$C$82</f>
        <v>0</v>
      </c>
      <c r="AQ45" s="112">
        <f>'br37'!$E$82-'br37'!$C$82</f>
        <v>0</v>
      </c>
      <c r="AR45" s="112">
        <f>'br37'!$F$82</f>
        <v>0</v>
      </c>
      <c r="AS45" s="112">
        <f>'br37'!$G$82</f>
        <v>0</v>
      </c>
      <c r="AT45" s="166">
        <f>'br37'!$H$82</f>
        <v>0</v>
      </c>
      <c r="AU45" s="62">
        <f>'br37'!$C$88</f>
        <v>0</v>
      </c>
      <c r="AV45" s="45">
        <f>'br37'!$E$88</f>
        <v>0</v>
      </c>
      <c r="AW45" s="45">
        <f>'br37'!$F$88</f>
        <v>0</v>
      </c>
      <c r="AX45" s="45">
        <f>'br37'!$C$89</f>
        <v>0</v>
      </c>
      <c r="AY45" s="45">
        <f>'br37'!$E$89</f>
        <v>0</v>
      </c>
      <c r="AZ45" s="45">
        <f>'br37'!$F$89</f>
        <v>0</v>
      </c>
      <c r="BA45" s="45">
        <f>'br37'!$C$90</f>
        <v>0</v>
      </c>
      <c r="BB45" s="45">
        <f>'br37'!$E$90</f>
        <v>0</v>
      </c>
      <c r="BC45" s="45">
        <f>'br37'!$F$90</f>
        <v>0</v>
      </c>
      <c r="BD45" s="45">
        <f>'br37'!$C$91</f>
        <v>0</v>
      </c>
      <c r="BE45" s="45">
        <f>'br37'!$E$91</f>
        <v>0</v>
      </c>
      <c r="BF45" s="45">
        <f>'br37'!$F$91</f>
        <v>0</v>
      </c>
      <c r="BG45" s="45">
        <f>'br37'!$C$92</f>
        <v>0</v>
      </c>
      <c r="BH45" s="45">
        <f>'br37'!$E$92</f>
        <v>0</v>
      </c>
      <c r="BI45" s="45">
        <f>'br37'!$F$92</f>
        <v>0</v>
      </c>
      <c r="BJ45" s="45">
        <f>'br37'!$C$93</f>
        <v>0</v>
      </c>
      <c r="BK45" s="45">
        <f>'br37'!$E$93</f>
        <v>0</v>
      </c>
      <c r="BL45" s="150">
        <f>'br37'!$F$93</f>
        <v>0</v>
      </c>
      <c r="BM45" s="62">
        <f>'br37'!$E$96</f>
        <v>0</v>
      </c>
      <c r="BN45" s="45">
        <f>'br37'!$F$96</f>
        <v>0</v>
      </c>
      <c r="BO45" s="45">
        <f>'br37'!$G$96</f>
        <v>0</v>
      </c>
      <c r="BP45" s="45">
        <f>'br37'!$H$96</f>
        <v>0</v>
      </c>
      <c r="BQ45" s="137">
        <f>'br37'!$E$97</f>
        <v>0</v>
      </c>
      <c r="BR45" s="137">
        <f>'br37'!$F$97</f>
        <v>0</v>
      </c>
      <c r="BS45" s="137">
        <f>'br37'!$G$97</f>
        <v>0</v>
      </c>
      <c r="BT45" s="137">
        <f>'br37'!$H$97</f>
        <v>0</v>
      </c>
      <c r="BU45" s="45">
        <f>'br37'!$F$98</f>
        <v>0</v>
      </c>
      <c r="BV45" s="45">
        <f>'br37'!$G$98</f>
        <v>0</v>
      </c>
      <c r="BW45" s="150">
        <f>'br37'!$H$98</f>
        <v>0</v>
      </c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</row>
    <row r="46" spans="1:85" x14ac:dyDescent="0.25">
      <c r="A46" s="4" t="s">
        <v>183</v>
      </c>
      <c r="B46" s="157">
        <f>IF('br38'!$F$6=1,1,0)</f>
        <v>0</v>
      </c>
      <c r="C46" s="110">
        <f>IF('br38'!$F$7=1,1,0)</f>
        <v>0</v>
      </c>
      <c r="D46" s="110">
        <f>IF('br38'!$F$8=1,1,0)</f>
        <v>0</v>
      </c>
      <c r="E46" s="150">
        <f>IF('br38'!$F$9=1,1,0)</f>
        <v>0</v>
      </c>
      <c r="F46" s="159">
        <f>IF('br38'!$G$11-'br38'!$G$10&gt;0,1,0)</f>
        <v>0</v>
      </c>
      <c r="G46" s="111">
        <f>'br38'!$G$11-'br38'!$G$10</f>
        <v>0</v>
      </c>
      <c r="H46" s="160" t="e">
        <f>G46/7*'br38'!$D$28</f>
        <v>#DIV/0!</v>
      </c>
      <c r="I46" s="165">
        <f>'br38'!$C$28</f>
        <v>0</v>
      </c>
      <c r="J46" s="112" t="e">
        <f>'br38'!$D$28</f>
        <v>#DIV/0!</v>
      </c>
      <c r="K46" s="112">
        <f>'br38'!$E$28</f>
        <v>0</v>
      </c>
      <c r="L46" s="112">
        <f>'br38'!$F$28</f>
        <v>0</v>
      </c>
      <c r="M46" s="112">
        <f>'br38'!$G$28</f>
        <v>0</v>
      </c>
      <c r="N46" s="166">
        <f>'br38'!$H$28</f>
        <v>0</v>
      </c>
      <c r="O46" s="169" t="e">
        <f t="shared" si="1"/>
        <v>#DIV/0!</v>
      </c>
      <c r="P46" s="149">
        <f t="shared" si="2"/>
        <v>0</v>
      </c>
      <c r="Q46" s="149">
        <f t="shared" si="3"/>
        <v>0</v>
      </c>
      <c r="R46" s="149">
        <f t="shared" si="4"/>
        <v>0</v>
      </c>
      <c r="S46" s="149">
        <f t="shared" si="5"/>
        <v>0</v>
      </c>
      <c r="T46" s="170" t="e">
        <f t="shared" si="6"/>
        <v>#DIV/0!</v>
      </c>
      <c r="U46" s="169" t="e">
        <f t="shared" si="7"/>
        <v>#VALUE!</v>
      </c>
      <c r="V46" s="149" t="e">
        <f t="shared" si="8"/>
        <v>#DIV/0!</v>
      </c>
      <c r="W46" s="149" t="e">
        <f t="shared" si="9"/>
        <v>#VALUE!</v>
      </c>
      <c r="X46" s="149" t="e">
        <f t="shared" si="10"/>
        <v>#VALUE!</v>
      </c>
      <c r="Y46" s="149" t="e">
        <f t="shared" si="11"/>
        <v>#VALUE!</v>
      </c>
      <c r="Z46" s="170" t="e">
        <f t="shared" si="12"/>
        <v>#VALUE!</v>
      </c>
      <c r="AA46" s="165" t="e">
        <f>'br38'!$C$57</f>
        <v>#DIV/0!</v>
      </c>
      <c r="AB46" s="112" t="e">
        <f>'br38'!$C$58</f>
        <v>#DIV/0!</v>
      </c>
      <c r="AC46" s="112" t="e">
        <f>'br38'!$E$57-'br38'!$C$57</f>
        <v>#DIV/0!</v>
      </c>
      <c r="AD46" s="112" t="e">
        <f>'br38'!$E$58-'br38'!$C$58</f>
        <v>#DIV/0!</v>
      </c>
      <c r="AE46" s="112" t="e">
        <f>'br38'!$F$57</f>
        <v>#DIV/0!</v>
      </c>
      <c r="AF46" s="112" t="e">
        <f>'br38'!$F$58</f>
        <v>#DIV/0!</v>
      </c>
      <c r="AG46" s="112" t="e">
        <f>'br38'!$G$57</f>
        <v>#DIV/0!</v>
      </c>
      <c r="AH46" s="112" t="e">
        <f>'br38'!$G$58</f>
        <v>#DIV/0!</v>
      </c>
      <c r="AI46" s="112" t="e">
        <f>'br38'!$H$57</f>
        <v>#DIV/0!</v>
      </c>
      <c r="AJ46" s="166" t="e">
        <f>'br38'!$H$58</f>
        <v>#DIV/0!</v>
      </c>
      <c r="AK46" s="175">
        <f>'br38'!$C$64</f>
        <v>0</v>
      </c>
      <c r="AL46" s="111">
        <f>'br38'!$E$64-'br38'!$C$64</f>
        <v>0</v>
      </c>
      <c r="AM46" s="111">
        <f>'br38'!$F$64</f>
        <v>0</v>
      </c>
      <c r="AN46" s="111">
        <f>'br38'!$G$64</f>
        <v>0</v>
      </c>
      <c r="AO46" s="160">
        <f>'br38'!$H$64</f>
        <v>0</v>
      </c>
      <c r="AP46" s="165">
        <f>'br38'!$C$82</f>
        <v>0</v>
      </c>
      <c r="AQ46" s="112">
        <f>'br38'!$E$82-'br38'!$C$82</f>
        <v>0</v>
      </c>
      <c r="AR46" s="112">
        <f>'br38'!$F$82</f>
        <v>0</v>
      </c>
      <c r="AS46" s="112">
        <f>'br38'!$G$82</f>
        <v>0</v>
      </c>
      <c r="AT46" s="166">
        <f>'br38'!$H$82</f>
        <v>0</v>
      </c>
      <c r="AU46" s="62">
        <f>'br38'!$C$88</f>
        <v>0</v>
      </c>
      <c r="AV46" s="45">
        <f>'br38'!$E$88</f>
        <v>0</v>
      </c>
      <c r="AW46" s="45">
        <f>'br38'!$F$88</f>
        <v>0</v>
      </c>
      <c r="AX46" s="45">
        <f>'br38'!$C$89</f>
        <v>0</v>
      </c>
      <c r="AY46" s="45">
        <f>'br38'!$E$89</f>
        <v>0</v>
      </c>
      <c r="AZ46" s="45">
        <f>'br38'!$F$89</f>
        <v>0</v>
      </c>
      <c r="BA46" s="45">
        <f>'br38'!$C$90</f>
        <v>0</v>
      </c>
      <c r="BB46" s="45">
        <f>'br38'!$E$90</f>
        <v>0</v>
      </c>
      <c r="BC46" s="45">
        <f>'br38'!$F$90</f>
        <v>0</v>
      </c>
      <c r="BD46" s="45">
        <f>'br38'!$C$91</f>
        <v>0</v>
      </c>
      <c r="BE46" s="45">
        <f>'br38'!$E$91</f>
        <v>0</v>
      </c>
      <c r="BF46" s="45">
        <f>'br38'!$F$91</f>
        <v>0</v>
      </c>
      <c r="BG46" s="45">
        <f>'br38'!$C$92</f>
        <v>0</v>
      </c>
      <c r="BH46" s="45">
        <f>'br38'!$E$92</f>
        <v>0</v>
      </c>
      <c r="BI46" s="45">
        <f>'br38'!$F$92</f>
        <v>0</v>
      </c>
      <c r="BJ46" s="45">
        <f>'br38'!$C$93</f>
        <v>0</v>
      </c>
      <c r="BK46" s="45">
        <f>'br38'!$E$93</f>
        <v>0</v>
      </c>
      <c r="BL46" s="150">
        <f>'br38'!$F$93</f>
        <v>0</v>
      </c>
      <c r="BM46" s="62">
        <f>'br38'!$E$96</f>
        <v>0</v>
      </c>
      <c r="BN46" s="45">
        <f>'br38'!$F$96</f>
        <v>0</v>
      </c>
      <c r="BO46" s="45">
        <f>'br38'!$G$96</f>
        <v>0</v>
      </c>
      <c r="BP46" s="45">
        <f>'br38'!$H$96</f>
        <v>0</v>
      </c>
      <c r="BQ46" s="137">
        <f>'br38'!$E$97</f>
        <v>0</v>
      </c>
      <c r="BR46" s="137">
        <f>'br38'!$F$97</f>
        <v>0</v>
      </c>
      <c r="BS46" s="137">
        <f>'br38'!$G$97</f>
        <v>0</v>
      </c>
      <c r="BT46" s="137">
        <f>'br38'!$H$97</f>
        <v>0</v>
      </c>
      <c r="BU46" s="45">
        <f>'br38'!$F$98</f>
        <v>0</v>
      </c>
      <c r="BV46" s="45">
        <f>'br38'!$G$98</f>
        <v>0</v>
      </c>
      <c r="BW46" s="150">
        <f>'br38'!$H$98</f>
        <v>0</v>
      </c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</row>
    <row r="47" spans="1:85" x14ac:dyDescent="0.25">
      <c r="A47" s="4" t="s">
        <v>184</v>
      </c>
      <c r="B47" s="157">
        <f>IF('br39'!$F$6=1,1,0)</f>
        <v>0</v>
      </c>
      <c r="C47" s="110">
        <f>IF('br39'!$F$7=1,1,0)</f>
        <v>0</v>
      </c>
      <c r="D47" s="110">
        <f>IF('br39'!$F$8=1,1,0)</f>
        <v>0</v>
      </c>
      <c r="E47" s="150">
        <f>IF('br39'!$F$9=1,1,0)</f>
        <v>0</v>
      </c>
      <c r="F47" s="159">
        <f>IF('br39'!$G$11-'br39'!$G$10&gt;0,1,0)</f>
        <v>0</v>
      </c>
      <c r="G47" s="111">
        <f>'br39'!$G$11-'br39'!$G$10</f>
        <v>0</v>
      </c>
      <c r="H47" s="160" t="e">
        <f>G47/7*'br39'!$D$28</f>
        <v>#DIV/0!</v>
      </c>
      <c r="I47" s="165">
        <f>'br39'!$C$28</f>
        <v>0</v>
      </c>
      <c r="J47" s="112" t="e">
        <f>'br39'!$D$28</f>
        <v>#DIV/0!</v>
      </c>
      <c r="K47" s="112">
        <f>'br39'!$E$28</f>
        <v>0</v>
      </c>
      <c r="L47" s="112">
        <f>'br39'!$F$28</f>
        <v>0</v>
      </c>
      <c r="M47" s="112">
        <f>'br39'!$G$28</f>
        <v>0</v>
      </c>
      <c r="N47" s="166">
        <f>'br39'!$H$28</f>
        <v>0</v>
      </c>
      <c r="O47" s="169" t="e">
        <f t="shared" si="1"/>
        <v>#DIV/0!</v>
      </c>
      <c r="P47" s="149">
        <f t="shared" si="2"/>
        <v>0</v>
      </c>
      <c r="Q47" s="149">
        <f t="shared" si="3"/>
        <v>0</v>
      </c>
      <c r="R47" s="149">
        <f t="shared" si="4"/>
        <v>0</v>
      </c>
      <c r="S47" s="149">
        <f t="shared" si="5"/>
        <v>0</v>
      </c>
      <c r="T47" s="170" t="e">
        <f t="shared" si="6"/>
        <v>#DIV/0!</v>
      </c>
      <c r="U47" s="169" t="e">
        <f t="shared" si="7"/>
        <v>#VALUE!</v>
      </c>
      <c r="V47" s="149" t="e">
        <f t="shared" si="8"/>
        <v>#DIV/0!</v>
      </c>
      <c r="W47" s="149" t="e">
        <f t="shared" si="9"/>
        <v>#VALUE!</v>
      </c>
      <c r="X47" s="149" t="e">
        <f t="shared" si="10"/>
        <v>#VALUE!</v>
      </c>
      <c r="Y47" s="149" t="e">
        <f t="shared" si="11"/>
        <v>#VALUE!</v>
      </c>
      <c r="Z47" s="170" t="e">
        <f t="shared" si="12"/>
        <v>#VALUE!</v>
      </c>
      <c r="AA47" s="165" t="e">
        <f>'br39'!$C$57</f>
        <v>#DIV/0!</v>
      </c>
      <c r="AB47" s="112" t="e">
        <f>'br39'!$C$58</f>
        <v>#DIV/0!</v>
      </c>
      <c r="AC47" s="112" t="e">
        <f>'br39'!$E$57-'br39'!$C$57</f>
        <v>#DIV/0!</v>
      </c>
      <c r="AD47" s="112" t="e">
        <f>'br39'!$E$58-'br39'!$C$58</f>
        <v>#DIV/0!</v>
      </c>
      <c r="AE47" s="112" t="e">
        <f>'br39'!$F$57</f>
        <v>#DIV/0!</v>
      </c>
      <c r="AF47" s="112" t="e">
        <f>'br39'!$F$58</f>
        <v>#DIV/0!</v>
      </c>
      <c r="AG47" s="112" t="e">
        <f>'br39'!$G$57</f>
        <v>#DIV/0!</v>
      </c>
      <c r="AH47" s="112" t="e">
        <f>'br39'!$G$58</f>
        <v>#DIV/0!</v>
      </c>
      <c r="AI47" s="112" t="e">
        <f>'br39'!$H$57</f>
        <v>#DIV/0!</v>
      </c>
      <c r="AJ47" s="166" t="e">
        <f>'br39'!$H$58</f>
        <v>#DIV/0!</v>
      </c>
      <c r="AK47" s="175">
        <f>'br39'!$C$64</f>
        <v>0</v>
      </c>
      <c r="AL47" s="111">
        <f>'br39'!$E$64-'br39'!$C$64</f>
        <v>0</v>
      </c>
      <c r="AM47" s="111">
        <f>'br39'!$F$64</f>
        <v>0</v>
      </c>
      <c r="AN47" s="111">
        <f>'br39'!$G$64</f>
        <v>0</v>
      </c>
      <c r="AO47" s="160">
        <f>'br39'!$H$64</f>
        <v>0</v>
      </c>
      <c r="AP47" s="165">
        <f>'br39'!$C$82</f>
        <v>0</v>
      </c>
      <c r="AQ47" s="112">
        <f>'br39'!$E$82-'br39'!$C$82</f>
        <v>0</v>
      </c>
      <c r="AR47" s="112">
        <f>'br39'!$F$82</f>
        <v>0</v>
      </c>
      <c r="AS47" s="112">
        <f>'br39'!$G$82</f>
        <v>0</v>
      </c>
      <c r="AT47" s="166">
        <f>'br39'!$H$82</f>
        <v>0</v>
      </c>
      <c r="AU47" s="62">
        <f>'br39'!$C$88</f>
        <v>0</v>
      </c>
      <c r="AV47" s="45">
        <f>'br39'!$E$88</f>
        <v>0</v>
      </c>
      <c r="AW47" s="45">
        <f>'br39'!$F$88</f>
        <v>0</v>
      </c>
      <c r="AX47" s="45">
        <f>'br39'!$C$89</f>
        <v>0</v>
      </c>
      <c r="AY47" s="45">
        <f>'br39'!$E$89</f>
        <v>0</v>
      </c>
      <c r="AZ47" s="45">
        <f>'br39'!$F$89</f>
        <v>0</v>
      </c>
      <c r="BA47" s="45">
        <f>'br39'!$C$90</f>
        <v>0</v>
      </c>
      <c r="BB47" s="45">
        <f>'br39'!$E$90</f>
        <v>0</v>
      </c>
      <c r="BC47" s="45">
        <f>'br39'!$F$90</f>
        <v>0</v>
      </c>
      <c r="BD47" s="45">
        <f>'br39'!$C$91</f>
        <v>0</v>
      </c>
      <c r="BE47" s="45">
        <f>'br39'!$E$91</f>
        <v>0</v>
      </c>
      <c r="BF47" s="45">
        <f>'br39'!$F$91</f>
        <v>0</v>
      </c>
      <c r="BG47" s="45">
        <f>'br39'!$C$92</f>
        <v>0</v>
      </c>
      <c r="BH47" s="45">
        <f>'br39'!$E$92</f>
        <v>0</v>
      </c>
      <c r="BI47" s="45">
        <f>'br39'!$F$92</f>
        <v>0</v>
      </c>
      <c r="BJ47" s="45">
        <f>'br39'!$C$93</f>
        <v>0</v>
      </c>
      <c r="BK47" s="45">
        <f>'br39'!$E$93</f>
        <v>0</v>
      </c>
      <c r="BL47" s="150">
        <f>'br39'!$F$93</f>
        <v>0</v>
      </c>
      <c r="BM47" s="62">
        <f>'br39'!$E$96</f>
        <v>0</v>
      </c>
      <c r="BN47" s="45">
        <f>'br39'!$F$96</f>
        <v>0</v>
      </c>
      <c r="BO47" s="45">
        <f>'br39'!$G$96</f>
        <v>0</v>
      </c>
      <c r="BP47" s="45">
        <f>'br39'!$H$96</f>
        <v>0</v>
      </c>
      <c r="BQ47" s="137">
        <f>'br39'!$E$97</f>
        <v>0</v>
      </c>
      <c r="BR47" s="137">
        <f>'br39'!$F$97</f>
        <v>0</v>
      </c>
      <c r="BS47" s="137">
        <f>'br39'!$G$97</f>
        <v>0</v>
      </c>
      <c r="BT47" s="137">
        <f>'br39'!$H$97</f>
        <v>0</v>
      </c>
      <c r="BU47" s="45">
        <f>'br39'!$F$98</f>
        <v>0</v>
      </c>
      <c r="BV47" s="45">
        <f>'br39'!$G$98</f>
        <v>0</v>
      </c>
      <c r="BW47" s="150">
        <f>'br39'!$H$98</f>
        <v>0</v>
      </c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 x14ac:dyDescent="0.25">
      <c r="A48" s="4" t="s">
        <v>185</v>
      </c>
      <c r="B48" s="157">
        <f>IF('br40'!$F$6=1,1,0)</f>
        <v>0</v>
      </c>
      <c r="C48" s="110">
        <f>IF('br40'!$F$7=1,1,0)</f>
        <v>0</v>
      </c>
      <c r="D48" s="110">
        <f>IF('br40'!$F$8=1,1,0)</f>
        <v>0</v>
      </c>
      <c r="E48" s="150">
        <f>IF('br40'!$F$9=1,1,0)</f>
        <v>0</v>
      </c>
      <c r="F48" s="159">
        <f>IF('br40'!$G$11-'br40'!$G$10&gt;0,1,0)</f>
        <v>0</v>
      </c>
      <c r="G48" s="111">
        <f>'br40'!$G$11-'br40'!$G$10</f>
        <v>0</v>
      </c>
      <c r="H48" s="160" t="e">
        <f>G48/7*'br40'!$D$28</f>
        <v>#DIV/0!</v>
      </c>
      <c r="I48" s="165">
        <f>'br40'!$C$28</f>
        <v>0</v>
      </c>
      <c r="J48" s="112" t="e">
        <f>'br40'!$D$28</f>
        <v>#DIV/0!</v>
      </c>
      <c r="K48" s="112">
        <f>'br40'!$E$28</f>
        <v>0</v>
      </c>
      <c r="L48" s="112">
        <f>'br40'!$F$28</f>
        <v>0</v>
      </c>
      <c r="M48" s="112">
        <f>'br40'!$G$28</f>
        <v>0</v>
      </c>
      <c r="N48" s="166">
        <f>'br40'!$H$28</f>
        <v>0</v>
      </c>
      <c r="O48" s="169" t="e">
        <f t="shared" si="1"/>
        <v>#DIV/0!</v>
      </c>
      <c r="P48" s="149">
        <f t="shared" si="2"/>
        <v>0</v>
      </c>
      <c r="Q48" s="149">
        <f t="shared" si="3"/>
        <v>0</v>
      </c>
      <c r="R48" s="149">
        <f t="shared" si="4"/>
        <v>0</v>
      </c>
      <c r="S48" s="149">
        <f t="shared" si="5"/>
        <v>0</v>
      </c>
      <c r="T48" s="170" t="e">
        <f t="shared" si="6"/>
        <v>#DIV/0!</v>
      </c>
      <c r="U48" s="169" t="e">
        <f t="shared" si="7"/>
        <v>#VALUE!</v>
      </c>
      <c r="V48" s="149" t="e">
        <f t="shared" si="8"/>
        <v>#DIV/0!</v>
      </c>
      <c r="W48" s="149" t="e">
        <f t="shared" si="9"/>
        <v>#VALUE!</v>
      </c>
      <c r="X48" s="149" t="e">
        <f t="shared" si="10"/>
        <v>#VALUE!</v>
      </c>
      <c r="Y48" s="149" t="e">
        <f t="shared" si="11"/>
        <v>#VALUE!</v>
      </c>
      <c r="Z48" s="170" t="e">
        <f t="shared" si="12"/>
        <v>#VALUE!</v>
      </c>
      <c r="AA48" s="165" t="e">
        <f>'br40'!$C$57</f>
        <v>#DIV/0!</v>
      </c>
      <c r="AB48" s="112" t="e">
        <f>'br40'!$C$58</f>
        <v>#DIV/0!</v>
      </c>
      <c r="AC48" s="112" t="e">
        <f>'br40'!$E$57-'br40'!$C$57</f>
        <v>#DIV/0!</v>
      </c>
      <c r="AD48" s="112" t="e">
        <f>'br40'!$E$58-'br40'!$C$58</f>
        <v>#DIV/0!</v>
      </c>
      <c r="AE48" s="112" t="e">
        <f>'br40'!$F$57</f>
        <v>#DIV/0!</v>
      </c>
      <c r="AF48" s="112" t="e">
        <f>'br40'!$F$58</f>
        <v>#DIV/0!</v>
      </c>
      <c r="AG48" s="112" t="e">
        <f>'br40'!$G$57</f>
        <v>#DIV/0!</v>
      </c>
      <c r="AH48" s="112" t="e">
        <f>'br40'!$G$58</f>
        <v>#DIV/0!</v>
      </c>
      <c r="AI48" s="112" t="e">
        <f>'br40'!$H$57</f>
        <v>#DIV/0!</v>
      </c>
      <c r="AJ48" s="166" t="e">
        <f>'br40'!$H$58</f>
        <v>#DIV/0!</v>
      </c>
      <c r="AK48" s="175">
        <f>'br40'!$C$64</f>
        <v>0</v>
      </c>
      <c r="AL48" s="111">
        <f>'br40'!$E$64-'br40'!$C$64</f>
        <v>0</v>
      </c>
      <c r="AM48" s="111">
        <f>'br40'!$F$64</f>
        <v>0</v>
      </c>
      <c r="AN48" s="111">
        <f>'br40'!$G$64</f>
        <v>0</v>
      </c>
      <c r="AO48" s="160">
        <f>'br40'!$H$64</f>
        <v>0</v>
      </c>
      <c r="AP48" s="165">
        <f>'br40'!$C$82</f>
        <v>0</v>
      </c>
      <c r="AQ48" s="112">
        <f>'br40'!$E$82-'br40'!$C$82</f>
        <v>0</v>
      </c>
      <c r="AR48" s="112">
        <f>'br40'!$F$82</f>
        <v>0</v>
      </c>
      <c r="AS48" s="112">
        <f>'br40'!$G$82</f>
        <v>0</v>
      </c>
      <c r="AT48" s="166">
        <f>'br40'!$H$82</f>
        <v>0</v>
      </c>
      <c r="AU48" s="62">
        <f>'br40'!$C$88</f>
        <v>0</v>
      </c>
      <c r="AV48" s="45">
        <f>'br40'!$E$88</f>
        <v>0</v>
      </c>
      <c r="AW48" s="45">
        <f>'br40'!$F$88</f>
        <v>0</v>
      </c>
      <c r="AX48" s="45">
        <f>'br40'!$C$89</f>
        <v>0</v>
      </c>
      <c r="AY48" s="45">
        <f>'br40'!$E$89</f>
        <v>0</v>
      </c>
      <c r="AZ48" s="45">
        <f>'br40'!$F$89</f>
        <v>0</v>
      </c>
      <c r="BA48" s="45">
        <f>'br40'!$C$90</f>
        <v>0</v>
      </c>
      <c r="BB48" s="45">
        <f>'br40'!$E$90</f>
        <v>0</v>
      </c>
      <c r="BC48" s="45">
        <f>'br40'!$F$90</f>
        <v>0</v>
      </c>
      <c r="BD48" s="45">
        <f>'br40'!$C$91</f>
        <v>0</v>
      </c>
      <c r="BE48" s="45">
        <f>'br40'!$E$91</f>
        <v>0</v>
      </c>
      <c r="BF48" s="45">
        <f>'br40'!$F$91</f>
        <v>0</v>
      </c>
      <c r="BG48" s="45">
        <f>'br40'!$C$92</f>
        <v>0</v>
      </c>
      <c r="BH48" s="45">
        <f>'br40'!$E$92</f>
        <v>0</v>
      </c>
      <c r="BI48" s="45">
        <f>'br40'!$F$92</f>
        <v>0</v>
      </c>
      <c r="BJ48" s="45">
        <f>'br40'!$C$93</f>
        <v>0</v>
      </c>
      <c r="BK48" s="45">
        <f>'br40'!$E$93</f>
        <v>0</v>
      </c>
      <c r="BL48" s="150">
        <f>'br40'!$F$93</f>
        <v>0</v>
      </c>
      <c r="BM48" s="62">
        <f>'br40'!$E$96</f>
        <v>0</v>
      </c>
      <c r="BN48" s="45">
        <f>'br40'!$F$96</f>
        <v>0</v>
      </c>
      <c r="BO48" s="45">
        <f>'br40'!$G$96</f>
        <v>0</v>
      </c>
      <c r="BP48" s="45">
        <f>'br40'!$H$96</f>
        <v>0</v>
      </c>
      <c r="BQ48" s="137">
        <f>'br40'!$E$97</f>
        <v>0</v>
      </c>
      <c r="BR48" s="137">
        <f>'br40'!$F$97</f>
        <v>0</v>
      </c>
      <c r="BS48" s="137">
        <f>'br40'!$G$97</f>
        <v>0</v>
      </c>
      <c r="BT48" s="137">
        <f>'br40'!$H$97</f>
        <v>0</v>
      </c>
      <c r="BU48" s="45">
        <f>'br40'!$F$98</f>
        <v>0</v>
      </c>
      <c r="BV48" s="45">
        <f>'br40'!$G$98</f>
        <v>0</v>
      </c>
      <c r="BW48" s="150">
        <f>'br40'!$H$98</f>
        <v>0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</row>
    <row r="49" spans="1:85" x14ac:dyDescent="0.25">
      <c r="A49" s="4" t="s">
        <v>186</v>
      </c>
      <c r="B49" s="157">
        <f>IF('br41'!$F$6=1,1,0)</f>
        <v>0</v>
      </c>
      <c r="C49" s="110">
        <f>IF('br41'!$F$7=1,1,0)</f>
        <v>0</v>
      </c>
      <c r="D49" s="110">
        <f>IF('br41'!$F$8=1,1,0)</f>
        <v>0</v>
      </c>
      <c r="E49" s="150">
        <f>IF('br41'!$F$9=1,1,0)</f>
        <v>0</v>
      </c>
      <c r="F49" s="159">
        <f>IF('br41'!$G$11-'br41'!$G$10&gt;0,1,0)</f>
        <v>0</v>
      </c>
      <c r="G49" s="111">
        <f>'br41'!$G$11-'br41'!$G$10</f>
        <v>0</v>
      </c>
      <c r="H49" s="160" t="e">
        <f>G49/7*'br41'!$D$28</f>
        <v>#DIV/0!</v>
      </c>
      <c r="I49" s="165">
        <f>'br41'!$C$28</f>
        <v>0</v>
      </c>
      <c r="J49" s="112" t="e">
        <f>'br41'!$D$28</f>
        <v>#DIV/0!</v>
      </c>
      <c r="K49" s="112">
        <f>'br41'!$E$28</f>
        <v>0</v>
      </c>
      <c r="L49" s="112">
        <f>'br41'!$F$28</f>
        <v>0</v>
      </c>
      <c r="M49" s="112">
        <f>'br41'!$G$28</f>
        <v>0</v>
      </c>
      <c r="N49" s="166">
        <f>'br41'!$H$28</f>
        <v>0</v>
      </c>
      <c r="O49" s="169" t="e">
        <f t="shared" si="1"/>
        <v>#DIV/0!</v>
      </c>
      <c r="P49" s="149">
        <f t="shared" si="2"/>
        <v>0</v>
      </c>
      <c r="Q49" s="149">
        <f t="shared" si="3"/>
        <v>0</v>
      </c>
      <c r="R49" s="149">
        <f t="shared" si="4"/>
        <v>0</v>
      </c>
      <c r="S49" s="149">
        <f t="shared" si="5"/>
        <v>0</v>
      </c>
      <c r="T49" s="170" t="e">
        <f t="shared" si="6"/>
        <v>#DIV/0!</v>
      </c>
      <c r="U49" s="169" t="e">
        <f t="shared" si="7"/>
        <v>#VALUE!</v>
      </c>
      <c r="V49" s="149" t="e">
        <f t="shared" si="8"/>
        <v>#DIV/0!</v>
      </c>
      <c r="W49" s="149" t="e">
        <f t="shared" si="9"/>
        <v>#VALUE!</v>
      </c>
      <c r="X49" s="149" t="e">
        <f t="shared" si="10"/>
        <v>#VALUE!</v>
      </c>
      <c r="Y49" s="149" t="e">
        <f t="shared" si="11"/>
        <v>#VALUE!</v>
      </c>
      <c r="Z49" s="170" t="e">
        <f t="shared" si="12"/>
        <v>#VALUE!</v>
      </c>
      <c r="AA49" s="165" t="e">
        <f>'br41'!$C$57</f>
        <v>#DIV/0!</v>
      </c>
      <c r="AB49" s="112" t="e">
        <f>'br41'!$C$58</f>
        <v>#DIV/0!</v>
      </c>
      <c r="AC49" s="112" t="e">
        <f>'br41'!$E$57-'br41'!$C$57</f>
        <v>#DIV/0!</v>
      </c>
      <c r="AD49" s="112" t="e">
        <f>'br41'!$E$58-'br41'!$C$58</f>
        <v>#DIV/0!</v>
      </c>
      <c r="AE49" s="112" t="e">
        <f>'br41'!$F$57</f>
        <v>#DIV/0!</v>
      </c>
      <c r="AF49" s="112" t="e">
        <f>'br41'!$F$58</f>
        <v>#DIV/0!</v>
      </c>
      <c r="AG49" s="112" t="e">
        <f>'br41'!$G$57</f>
        <v>#DIV/0!</v>
      </c>
      <c r="AH49" s="112" t="e">
        <f>'br41'!$G$58</f>
        <v>#DIV/0!</v>
      </c>
      <c r="AI49" s="112" t="e">
        <f>'br41'!$H$57</f>
        <v>#DIV/0!</v>
      </c>
      <c r="AJ49" s="166" t="e">
        <f>'br41'!$H$58</f>
        <v>#DIV/0!</v>
      </c>
      <c r="AK49" s="175">
        <f>'br41'!$C$64</f>
        <v>0</v>
      </c>
      <c r="AL49" s="111">
        <f>'br41'!$E$64-'br41'!$C$64</f>
        <v>0</v>
      </c>
      <c r="AM49" s="111">
        <f>'br41'!$F$64</f>
        <v>0</v>
      </c>
      <c r="AN49" s="111">
        <f>'br41'!$G$64</f>
        <v>0</v>
      </c>
      <c r="AO49" s="160">
        <f>'br41'!$H$64</f>
        <v>0</v>
      </c>
      <c r="AP49" s="165">
        <f>'br41'!$C$82</f>
        <v>0</v>
      </c>
      <c r="AQ49" s="112">
        <f>'br41'!$E$82-'br41'!$C$82</f>
        <v>0</v>
      </c>
      <c r="AR49" s="112">
        <f>'br41'!$F$82</f>
        <v>0</v>
      </c>
      <c r="AS49" s="112">
        <f>'br41'!$G$82</f>
        <v>0</v>
      </c>
      <c r="AT49" s="166">
        <f>'br41'!$H$82</f>
        <v>0</v>
      </c>
      <c r="AU49" s="62">
        <f>'br41'!$C$88</f>
        <v>0</v>
      </c>
      <c r="AV49" s="45">
        <f>'br41'!$E$88</f>
        <v>0</v>
      </c>
      <c r="AW49" s="45">
        <f>'br41'!$F$88</f>
        <v>0</v>
      </c>
      <c r="AX49" s="45">
        <f>'br41'!$C$89</f>
        <v>0</v>
      </c>
      <c r="AY49" s="45">
        <f>'br41'!$E$89</f>
        <v>0</v>
      </c>
      <c r="AZ49" s="45">
        <f>'br41'!$F$89</f>
        <v>0</v>
      </c>
      <c r="BA49" s="45">
        <f>'br41'!$C$90</f>
        <v>0</v>
      </c>
      <c r="BB49" s="45">
        <f>'br41'!$E$90</f>
        <v>0</v>
      </c>
      <c r="BC49" s="45">
        <f>'br41'!$F$90</f>
        <v>0</v>
      </c>
      <c r="BD49" s="45">
        <f>'br41'!$C$91</f>
        <v>0</v>
      </c>
      <c r="BE49" s="45">
        <f>'br41'!$E$91</f>
        <v>0</v>
      </c>
      <c r="BF49" s="45">
        <f>'br41'!$F$91</f>
        <v>0</v>
      </c>
      <c r="BG49" s="45">
        <f>'br41'!$C$92</f>
        <v>0</v>
      </c>
      <c r="BH49" s="45">
        <f>'br41'!$E$92</f>
        <v>0</v>
      </c>
      <c r="BI49" s="45">
        <f>'br41'!$F$92</f>
        <v>0</v>
      </c>
      <c r="BJ49" s="45">
        <f>'br41'!$C$93</f>
        <v>0</v>
      </c>
      <c r="BK49" s="45">
        <f>'br41'!$E$93</f>
        <v>0</v>
      </c>
      <c r="BL49" s="150">
        <f>'br41'!$F$93</f>
        <v>0</v>
      </c>
      <c r="BM49" s="62">
        <f>'br41'!$E$96</f>
        <v>0</v>
      </c>
      <c r="BN49" s="45">
        <f>'br41'!$F$96</f>
        <v>0</v>
      </c>
      <c r="BO49" s="45">
        <f>'br41'!$G$96</f>
        <v>0</v>
      </c>
      <c r="BP49" s="45">
        <f>'br41'!$H$96</f>
        <v>0</v>
      </c>
      <c r="BQ49" s="137">
        <f>'br41'!$E$97</f>
        <v>0</v>
      </c>
      <c r="BR49" s="137">
        <f>'br41'!$F$97</f>
        <v>0</v>
      </c>
      <c r="BS49" s="137">
        <f>'br41'!$G$97</f>
        <v>0</v>
      </c>
      <c r="BT49" s="137">
        <f>'br41'!$H$97</f>
        <v>0</v>
      </c>
      <c r="BU49" s="45">
        <f>'br41'!$F$98</f>
        <v>0</v>
      </c>
      <c r="BV49" s="45">
        <f>'br41'!$G$98</f>
        <v>0</v>
      </c>
      <c r="BW49" s="150">
        <f>'br41'!$H$98</f>
        <v>0</v>
      </c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</row>
    <row r="50" spans="1:85" x14ac:dyDescent="0.25">
      <c r="A50" s="4" t="s">
        <v>187</v>
      </c>
      <c r="B50" s="157">
        <f>IF('br42'!$F$6=1,1,0)</f>
        <v>0</v>
      </c>
      <c r="C50" s="110">
        <f>IF('br42'!$F$7=1,1,0)</f>
        <v>0</v>
      </c>
      <c r="D50" s="110">
        <f>IF('br42'!$F$8=1,1,0)</f>
        <v>0</v>
      </c>
      <c r="E50" s="150">
        <f>IF('br42'!$F$9=1,1,0)</f>
        <v>0</v>
      </c>
      <c r="F50" s="159">
        <f>IF('br42'!$G$11-'br42'!$G$10&gt;0,1,0)</f>
        <v>0</v>
      </c>
      <c r="G50" s="111">
        <f>'br42'!$G$11-'br42'!$G$10</f>
        <v>0</v>
      </c>
      <c r="H50" s="160" t="e">
        <f>G50/7*'br42'!$D$28</f>
        <v>#DIV/0!</v>
      </c>
      <c r="I50" s="165">
        <f>'br42'!$C$28</f>
        <v>0</v>
      </c>
      <c r="J50" s="112" t="e">
        <f>'br42'!$D$28</f>
        <v>#DIV/0!</v>
      </c>
      <c r="K50" s="112">
        <f>'br42'!$E$28</f>
        <v>0</v>
      </c>
      <c r="L50" s="112">
        <f>'br42'!$F$28</f>
        <v>0</v>
      </c>
      <c r="M50" s="112">
        <f>'br42'!$G$28</f>
        <v>0</v>
      </c>
      <c r="N50" s="166">
        <f>'br42'!$H$28</f>
        <v>0</v>
      </c>
      <c r="O50" s="169" t="e">
        <f t="shared" si="1"/>
        <v>#DIV/0!</v>
      </c>
      <c r="P50" s="149">
        <f t="shared" si="2"/>
        <v>0</v>
      </c>
      <c r="Q50" s="149">
        <f t="shared" si="3"/>
        <v>0</v>
      </c>
      <c r="R50" s="149">
        <f t="shared" si="4"/>
        <v>0</v>
      </c>
      <c r="S50" s="149">
        <f t="shared" si="5"/>
        <v>0</v>
      </c>
      <c r="T50" s="170" t="e">
        <f t="shared" si="6"/>
        <v>#DIV/0!</v>
      </c>
      <c r="U50" s="169" t="e">
        <f t="shared" si="7"/>
        <v>#VALUE!</v>
      </c>
      <c r="V50" s="149" t="e">
        <f t="shared" si="8"/>
        <v>#DIV/0!</v>
      </c>
      <c r="W50" s="149" t="e">
        <f t="shared" si="9"/>
        <v>#VALUE!</v>
      </c>
      <c r="X50" s="149" t="e">
        <f t="shared" si="10"/>
        <v>#VALUE!</v>
      </c>
      <c r="Y50" s="149" t="e">
        <f t="shared" si="11"/>
        <v>#VALUE!</v>
      </c>
      <c r="Z50" s="170" t="e">
        <f t="shared" si="12"/>
        <v>#VALUE!</v>
      </c>
      <c r="AA50" s="165" t="e">
        <f>'br42'!$C$57</f>
        <v>#DIV/0!</v>
      </c>
      <c r="AB50" s="112" t="e">
        <f>'br42'!$C$58</f>
        <v>#DIV/0!</v>
      </c>
      <c r="AC50" s="112" t="e">
        <f>'br42'!$E$57-'br42'!$C$57</f>
        <v>#DIV/0!</v>
      </c>
      <c r="AD50" s="112" t="e">
        <f>'br42'!$E$58-'br42'!$C$58</f>
        <v>#DIV/0!</v>
      </c>
      <c r="AE50" s="112" t="e">
        <f>'br42'!$F$57</f>
        <v>#DIV/0!</v>
      </c>
      <c r="AF50" s="112" t="e">
        <f>'br42'!$F$58</f>
        <v>#DIV/0!</v>
      </c>
      <c r="AG50" s="112" t="e">
        <f>'br42'!$G$57</f>
        <v>#DIV/0!</v>
      </c>
      <c r="AH50" s="112" t="e">
        <f>'br42'!$G$58</f>
        <v>#DIV/0!</v>
      </c>
      <c r="AI50" s="112" t="e">
        <f>'br42'!$H$57</f>
        <v>#DIV/0!</v>
      </c>
      <c r="AJ50" s="166" t="e">
        <f>'br42'!$H$58</f>
        <v>#DIV/0!</v>
      </c>
      <c r="AK50" s="175">
        <f>'br42'!$C$64</f>
        <v>0</v>
      </c>
      <c r="AL50" s="111">
        <f>'br42'!$E$64-'br42'!$C$64</f>
        <v>0</v>
      </c>
      <c r="AM50" s="111">
        <f>'br42'!$F$64</f>
        <v>0</v>
      </c>
      <c r="AN50" s="111">
        <f>'br42'!$G$64</f>
        <v>0</v>
      </c>
      <c r="AO50" s="160">
        <f>'br42'!$H$64</f>
        <v>0</v>
      </c>
      <c r="AP50" s="165">
        <f>'br42'!$C$82</f>
        <v>0</v>
      </c>
      <c r="AQ50" s="112">
        <f>'br42'!$E$82-'br42'!$C$82</f>
        <v>0</v>
      </c>
      <c r="AR50" s="112">
        <f>'br42'!$F$82</f>
        <v>0</v>
      </c>
      <c r="AS50" s="112">
        <f>'br42'!$G$82</f>
        <v>0</v>
      </c>
      <c r="AT50" s="166">
        <f>'br42'!$H$82</f>
        <v>0</v>
      </c>
      <c r="AU50" s="62">
        <f>'br42'!$C$88</f>
        <v>0</v>
      </c>
      <c r="AV50" s="45">
        <f>'br42'!$E$88</f>
        <v>0</v>
      </c>
      <c r="AW50" s="45">
        <f>'br42'!$F$88</f>
        <v>0</v>
      </c>
      <c r="AX50" s="45">
        <f>'br42'!$C$89</f>
        <v>0</v>
      </c>
      <c r="AY50" s="45">
        <f>'br42'!$E$89</f>
        <v>0</v>
      </c>
      <c r="AZ50" s="45">
        <f>'br42'!$F$89</f>
        <v>0</v>
      </c>
      <c r="BA50" s="45">
        <f>'br42'!$C$90</f>
        <v>0</v>
      </c>
      <c r="BB50" s="45">
        <f>'br42'!$E$90</f>
        <v>0</v>
      </c>
      <c r="BC50" s="45">
        <f>'br42'!$F$90</f>
        <v>0</v>
      </c>
      <c r="BD50" s="45">
        <f>'br42'!$C$91</f>
        <v>0</v>
      </c>
      <c r="BE50" s="45">
        <f>'br42'!$E$91</f>
        <v>0</v>
      </c>
      <c r="BF50" s="45">
        <f>'br42'!$F$91</f>
        <v>0</v>
      </c>
      <c r="BG50" s="45">
        <f>'br42'!$C$92</f>
        <v>0</v>
      </c>
      <c r="BH50" s="45">
        <f>'br42'!$E$92</f>
        <v>0</v>
      </c>
      <c r="BI50" s="45">
        <f>'br42'!$F$92</f>
        <v>0</v>
      </c>
      <c r="BJ50" s="45">
        <f>'br42'!$C$93</f>
        <v>0</v>
      </c>
      <c r="BK50" s="45">
        <f>'br42'!$E$93</f>
        <v>0</v>
      </c>
      <c r="BL50" s="150">
        <f>'br42'!$F$93</f>
        <v>0</v>
      </c>
      <c r="BM50" s="62">
        <f>'br42'!$E$96</f>
        <v>0</v>
      </c>
      <c r="BN50" s="45">
        <f>'br42'!$F$96</f>
        <v>0</v>
      </c>
      <c r="BO50" s="45">
        <f>'br42'!$G$96</f>
        <v>0</v>
      </c>
      <c r="BP50" s="45">
        <f>'br42'!$H$96</f>
        <v>0</v>
      </c>
      <c r="BQ50" s="137">
        <f>'br42'!$E$97</f>
        <v>0</v>
      </c>
      <c r="BR50" s="137">
        <f>'br42'!$F$97</f>
        <v>0</v>
      </c>
      <c r="BS50" s="137">
        <f>'br42'!$G$97</f>
        <v>0</v>
      </c>
      <c r="BT50" s="137">
        <f>'br42'!$H$97</f>
        <v>0</v>
      </c>
      <c r="BU50" s="45">
        <f>'br42'!$F$98</f>
        <v>0</v>
      </c>
      <c r="BV50" s="45">
        <f>'br42'!$G$98</f>
        <v>0</v>
      </c>
      <c r="BW50" s="150">
        <f>'br42'!$H$98</f>
        <v>0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</row>
    <row r="51" spans="1:85" x14ac:dyDescent="0.25">
      <c r="A51" s="4" t="s">
        <v>188</v>
      </c>
      <c r="B51" s="157">
        <f>IF('br43'!$F$6=1,1,0)</f>
        <v>0</v>
      </c>
      <c r="C51" s="110">
        <f>IF('br43'!$F$7=1,1,0)</f>
        <v>0</v>
      </c>
      <c r="D51" s="110">
        <f>IF('br43'!$F$8=1,1,0)</f>
        <v>0</v>
      </c>
      <c r="E51" s="150">
        <f>IF('br43'!$F$9=1,1,0)</f>
        <v>0</v>
      </c>
      <c r="F51" s="159">
        <f>IF('br43'!$G$11-'br43'!$G$10&gt;0,1,0)</f>
        <v>0</v>
      </c>
      <c r="G51" s="111">
        <f>'br43'!$G$11-'br43'!$G$10</f>
        <v>0</v>
      </c>
      <c r="H51" s="160" t="e">
        <f>G51/7*'br43'!$D$28</f>
        <v>#DIV/0!</v>
      </c>
      <c r="I51" s="165">
        <f>'br43'!$C$28</f>
        <v>0</v>
      </c>
      <c r="J51" s="112" t="e">
        <f>'br43'!$D$28</f>
        <v>#DIV/0!</v>
      </c>
      <c r="K51" s="112">
        <f>'br43'!$E$28</f>
        <v>0</v>
      </c>
      <c r="L51" s="112">
        <f>'br43'!$F$28</f>
        <v>0</v>
      </c>
      <c r="M51" s="112">
        <f>'br43'!$G$28</f>
        <v>0</v>
      </c>
      <c r="N51" s="166">
        <f>'br43'!$H$28</f>
        <v>0</v>
      </c>
      <c r="O51" s="169" t="e">
        <f t="shared" si="1"/>
        <v>#DIV/0!</v>
      </c>
      <c r="P51" s="149">
        <f t="shared" si="2"/>
        <v>0</v>
      </c>
      <c r="Q51" s="149">
        <f t="shared" si="3"/>
        <v>0</v>
      </c>
      <c r="R51" s="149">
        <f t="shared" si="4"/>
        <v>0</v>
      </c>
      <c r="S51" s="149">
        <f t="shared" si="5"/>
        <v>0</v>
      </c>
      <c r="T51" s="170" t="e">
        <f t="shared" si="6"/>
        <v>#DIV/0!</v>
      </c>
      <c r="U51" s="169" t="e">
        <f t="shared" si="7"/>
        <v>#VALUE!</v>
      </c>
      <c r="V51" s="149" t="e">
        <f t="shared" si="8"/>
        <v>#DIV/0!</v>
      </c>
      <c r="W51" s="149" t="e">
        <f t="shared" si="9"/>
        <v>#VALUE!</v>
      </c>
      <c r="X51" s="149" t="e">
        <f t="shared" si="10"/>
        <v>#VALUE!</v>
      </c>
      <c r="Y51" s="149" t="e">
        <f t="shared" si="11"/>
        <v>#VALUE!</v>
      </c>
      <c r="Z51" s="170" t="e">
        <f t="shared" si="12"/>
        <v>#VALUE!</v>
      </c>
      <c r="AA51" s="165" t="e">
        <f>'br43'!$C$57</f>
        <v>#DIV/0!</v>
      </c>
      <c r="AB51" s="112" t="e">
        <f>'br43'!$C$58</f>
        <v>#DIV/0!</v>
      </c>
      <c r="AC51" s="112" t="e">
        <f>'br43'!$E$57-'br43'!$C$57</f>
        <v>#DIV/0!</v>
      </c>
      <c r="AD51" s="112" t="e">
        <f>'br43'!$E$58-'br43'!$C$58</f>
        <v>#DIV/0!</v>
      </c>
      <c r="AE51" s="112" t="e">
        <f>'br43'!$F$57</f>
        <v>#DIV/0!</v>
      </c>
      <c r="AF51" s="112" t="e">
        <f>'br43'!$F$58</f>
        <v>#DIV/0!</v>
      </c>
      <c r="AG51" s="112" t="e">
        <f>'br43'!$G$57</f>
        <v>#DIV/0!</v>
      </c>
      <c r="AH51" s="112" t="e">
        <f>'br43'!$G$58</f>
        <v>#DIV/0!</v>
      </c>
      <c r="AI51" s="112" t="e">
        <f>'br43'!$H$57</f>
        <v>#DIV/0!</v>
      </c>
      <c r="AJ51" s="166" t="e">
        <f>'br43'!$H$58</f>
        <v>#DIV/0!</v>
      </c>
      <c r="AK51" s="175">
        <f>'br43'!$C$64</f>
        <v>0</v>
      </c>
      <c r="AL51" s="111">
        <f>'br43'!$E$64-'br43'!$C$64</f>
        <v>0</v>
      </c>
      <c r="AM51" s="111">
        <f>'br43'!$F$64</f>
        <v>0</v>
      </c>
      <c r="AN51" s="111">
        <f>'br43'!$G$64</f>
        <v>0</v>
      </c>
      <c r="AO51" s="160">
        <f>'br43'!$H$64</f>
        <v>0</v>
      </c>
      <c r="AP51" s="165">
        <f>'br43'!$C$82</f>
        <v>0</v>
      </c>
      <c r="AQ51" s="112">
        <f>'br43'!$E$82-'br43'!$C$82</f>
        <v>0</v>
      </c>
      <c r="AR51" s="112">
        <f>'br43'!$F$82</f>
        <v>0</v>
      </c>
      <c r="AS51" s="112">
        <f>'br43'!$G$82</f>
        <v>0</v>
      </c>
      <c r="AT51" s="166">
        <f>'br43'!$H$82</f>
        <v>0</v>
      </c>
      <c r="AU51" s="62">
        <f>'br43'!$C$88</f>
        <v>0</v>
      </c>
      <c r="AV51" s="45">
        <f>'br43'!$E$88</f>
        <v>0</v>
      </c>
      <c r="AW51" s="45">
        <f>'br43'!$F$88</f>
        <v>0</v>
      </c>
      <c r="AX51" s="45">
        <f>'br43'!$C$89</f>
        <v>0</v>
      </c>
      <c r="AY51" s="45">
        <f>'br43'!$E$89</f>
        <v>0</v>
      </c>
      <c r="AZ51" s="45">
        <f>'br43'!$F$89</f>
        <v>0</v>
      </c>
      <c r="BA51" s="45">
        <f>'br43'!$C$90</f>
        <v>0</v>
      </c>
      <c r="BB51" s="45">
        <f>'br43'!$E$90</f>
        <v>0</v>
      </c>
      <c r="BC51" s="45">
        <f>'br43'!$F$90</f>
        <v>0</v>
      </c>
      <c r="BD51" s="45">
        <f>'br43'!$C$91</f>
        <v>0</v>
      </c>
      <c r="BE51" s="45">
        <f>'br43'!$E$91</f>
        <v>0</v>
      </c>
      <c r="BF51" s="45">
        <f>'br43'!$F$91</f>
        <v>0</v>
      </c>
      <c r="BG51" s="45">
        <f>'br43'!$C$92</f>
        <v>0</v>
      </c>
      <c r="BH51" s="45">
        <f>'br43'!$E$92</f>
        <v>0</v>
      </c>
      <c r="BI51" s="45">
        <f>'br43'!$F$92</f>
        <v>0</v>
      </c>
      <c r="BJ51" s="45">
        <f>'br43'!$C$93</f>
        <v>0</v>
      </c>
      <c r="BK51" s="45">
        <f>'br43'!$E$93</f>
        <v>0</v>
      </c>
      <c r="BL51" s="150">
        <f>'br43'!$F$93</f>
        <v>0</v>
      </c>
      <c r="BM51" s="62">
        <f>'br43'!$E$96</f>
        <v>0</v>
      </c>
      <c r="BN51" s="45">
        <f>'br43'!$F$96</f>
        <v>0</v>
      </c>
      <c r="BO51" s="45">
        <f>'br43'!$G$96</f>
        <v>0</v>
      </c>
      <c r="BP51" s="45">
        <f>'br43'!$H$96</f>
        <v>0</v>
      </c>
      <c r="BQ51" s="137">
        <f>'br43'!$E$97</f>
        <v>0</v>
      </c>
      <c r="BR51" s="137">
        <f>'br43'!$F$97</f>
        <v>0</v>
      </c>
      <c r="BS51" s="137">
        <f>'br43'!$G$97</f>
        <v>0</v>
      </c>
      <c r="BT51" s="137">
        <f>'br43'!$H$97</f>
        <v>0</v>
      </c>
      <c r="BU51" s="45">
        <f>'br43'!$F$98</f>
        <v>0</v>
      </c>
      <c r="BV51" s="45">
        <f>'br43'!$G$98</f>
        <v>0</v>
      </c>
      <c r="BW51" s="150">
        <f>'br43'!$H$98</f>
        <v>0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</row>
    <row r="52" spans="1:85" x14ac:dyDescent="0.25">
      <c r="A52" s="4" t="s">
        <v>189</v>
      </c>
      <c r="B52" s="157">
        <f>IF('br44'!$F$6=1,1,0)</f>
        <v>0</v>
      </c>
      <c r="C52" s="110">
        <f>IF('br44'!$F$7=1,1,0)</f>
        <v>0</v>
      </c>
      <c r="D52" s="110">
        <f>IF('br44'!$F$8=1,1,0)</f>
        <v>0</v>
      </c>
      <c r="E52" s="150">
        <f>IF('br44'!$F$9=1,1,0)</f>
        <v>0</v>
      </c>
      <c r="F52" s="159">
        <f>IF('br44'!$G$11-'br44'!$G$10&gt;0,1,0)</f>
        <v>0</v>
      </c>
      <c r="G52" s="111">
        <f>'br44'!$G$11-'br44'!$G$10</f>
        <v>0</v>
      </c>
      <c r="H52" s="160" t="e">
        <f>G52/7*'br44'!$D$28</f>
        <v>#DIV/0!</v>
      </c>
      <c r="I52" s="165">
        <f>'br44'!$C$28</f>
        <v>0</v>
      </c>
      <c r="J52" s="112" t="e">
        <f>'br44'!$D$28</f>
        <v>#DIV/0!</v>
      </c>
      <c r="K52" s="112">
        <f>'br44'!$E$28</f>
        <v>0</v>
      </c>
      <c r="L52" s="112">
        <f>'br44'!$F$28</f>
        <v>0</v>
      </c>
      <c r="M52" s="112">
        <f>'br44'!$G$28</f>
        <v>0</v>
      </c>
      <c r="N52" s="166">
        <f>'br44'!$H$28</f>
        <v>0</v>
      </c>
      <c r="O52" s="169" t="e">
        <f t="shared" si="1"/>
        <v>#DIV/0!</v>
      </c>
      <c r="P52" s="149">
        <f t="shared" si="2"/>
        <v>0</v>
      </c>
      <c r="Q52" s="149">
        <f t="shared" si="3"/>
        <v>0</v>
      </c>
      <c r="R52" s="149">
        <f t="shared" si="4"/>
        <v>0</v>
      </c>
      <c r="S52" s="149">
        <f t="shared" si="5"/>
        <v>0</v>
      </c>
      <c r="T52" s="170" t="e">
        <f t="shared" si="6"/>
        <v>#DIV/0!</v>
      </c>
      <c r="U52" s="169" t="e">
        <f t="shared" si="7"/>
        <v>#VALUE!</v>
      </c>
      <c r="V52" s="149" t="e">
        <f t="shared" si="8"/>
        <v>#DIV/0!</v>
      </c>
      <c r="W52" s="149" t="e">
        <f t="shared" si="9"/>
        <v>#VALUE!</v>
      </c>
      <c r="X52" s="149" t="e">
        <f t="shared" si="10"/>
        <v>#VALUE!</v>
      </c>
      <c r="Y52" s="149" t="e">
        <f t="shared" si="11"/>
        <v>#VALUE!</v>
      </c>
      <c r="Z52" s="170" t="e">
        <f t="shared" si="12"/>
        <v>#VALUE!</v>
      </c>
      <c r="AA52" s="165" t="e">
        <f>'br44'!$C$57</f>
        <v>#DIV/0!</v>
      </c>
      <c r="AB52" s="112" t="e">
        <f>'br44'!$C$58</f>
        <v>#DIV/0!</v>
      </c>
      <c r="AC52" s="112" t="e">
        <f>'br44'!$E$57-'br44'!$C$57</f>
        <v>#DIV/0!</v>
      </c>
      <c r="AD52" s="112" t="e">
        <f>'br44'!$E$58-'br44'!$C$58</f>
        <v>#DIV/0!</v>
      </c>
      <c r="AE52" s="112" t="e">
        <f>'br44'!$F$57</f>
        <v>#DIV/0!</v>
      </c>
      <c r="AF52" s="112" t="e">
        <f>'br44'!$F$58</f>
        <v>#DIV/0!</v>
      </c>
      <c r="AG52" s="112" t="e">
        <f>'br44'!$G$57</f>
        <v>#DIV/0!</v>
      </c>
      <c r="AH52" s="112" t="e">
        <f>'br44'!$G$58</f>
        <v>#DIV/0!</v>
      </c>
      <c r="AI52" s="112" t="e">
        <f>'br44'!$H$57</f>
        <v>#DIV/0!</v>
      </c>
      <c r="AJ52" s="166" t="e">
        <f>'br44'!$H$58</f>
        <v>#DIV/0!</v>
      </c>
      <c r="AK52" s="175">
        <f>'br44'!$C$64</f>
        <v>0</v>
      </c>
      <c r="AL52" s="111">
        <f>'br44'!$E$64-'br44'!$C$64</f>
        <v>0</v>
      </c>
      <c r="AM52" s="111">
        <f>'br44'!$F$64</f>
        <v>0</v>
      </c>
      <c r="AN52" s="111">
        <f>'br44'!$G$64</f>
        <v>0</v>
      </c>
      <c r="AO52" s="160">
        <f>'br44'!$H$64</f>
        <v>0</v>
      </c>
      <c r="AP52" s="165">
        <f>'br44'!$C$82</f>
        <v>0</v>
      </c>
      <c r="AQ52" s="112">
        <f>'br44'!$E$82-'br44'!$C$82</f>
        <v>0</v>
      </c>
      <c r="AR52" s="112">
        <f>'br44'!$F$82</f>
        <v>0</v>
      </c>
      <c r="AS52" s="112">
        <f>'br44'!$G$82</f>
        <v>0</v>
      </c>
      <c r="AT52" s="166">
        <f>'br44'!$H$82</f>
        <v>0</v>
      </c>
      <c r="AU52" s="62">
        <f>'br44'!$C$88</f>
        <v>0</v>
      </c>
      <c r="AV52" s="45">
        <f>'br44'!$E$88</f>
        <v>0</v>
      </c>
      <c r="AW52" s="45">
        <f>'br44'!$F$88</f>
        <v>0</v>
      </c>
      <c r="AX52" s="45">
        <f>'br44'!$C$89</f>
        <v>0</v>
      </c>
      <c r="AY52" s="45">
        <f>'br44'!$E$89</f>
        <v>0</v>
      </c>
      <c r="AZ52" s="45">
        <f>'br44'!$F$89</f>
        <v>0</v>
      </c>
      <c r="BA52" s="45">
        <f>'br44'!$C$90</f>
        <v>0</v>
      </c>
      <c r="BB52" s="45">
        <f>'br44'!$E$90</f>
        <v>0</v>
      </c>
      <c r="BC52" s="45">
        <f>'br44'!$F$90</f>
        <v>0</v>
      </c>
      <c r="BD52" s="45">
        <f>'br44'!$C$91</f>
        <v>0</v>
      </c>
      <c r="BE52" s="45">
        <f>'br44'!$E$91</f>
        <v>0</v>
      </c>
      <c r="BF52" s="45">
        <f>'br44'!$F$91</f>
        <v>0</v>
      </c>
      <c r="BG52" s="45">
        <f>'br44'!$C$92</f>
        <v>0</v>
      </c>
      <c r="BH52" s="45">
        <f>'br44'!$E$92</f>
        <v>0</v>
      </c>
      <c r="BI52" s="45">
        <f>'br44'!$F$92</f>
        <v>0</v>
      </c>
      <c r="BJ52" s="45">
        <f>'br44'!$C$93</f>
        <v>0</v>
      </c>
      <c r="BK52" s="45">
        <f>'br44'!$E$93</f>
        <v>0</v>
      </c>
      <c r="BL52" s="150">
        <f>'br44'!$F$93</f>
        <v>0</v>
      </c>
      <c r="BM52" s="62">
        <f>'br44'!$E$96</f>
        <v>0</v>
      </c>
      <c r="BN52" s="45">
        <f>'br44'!$F$96</f>
        <v>0</v>
      </c>
      <c r="BO52" s="45">
        <f>'br44'!$G$96</f>
        <v>0</v>
      </c>
      <c r="BP52" s="45">
        <f>'br44'!$H$96</f>
        <v>0</v>
      </c>
      <c r="BQ52" s="137">
        <f>'br44'!$E$97</f>
        <v>0</v>
      </c>
      <c r="BR52" s="137">
        <f>'br44'!$F$97</f>
        <v>0</v>
      </c>
      <c r="BS52" s="137">
        <f>'br44'!$G$97</f>
        <v>0</v>
      </c>
      <c r="BT52" s="137">
        <f>'br44'!$H$97</f>
        <v>0</v>
      </c>
      <c r="BU52" s="45">
        <f>'br44'!$F$98</f>
        <v>0</v>
      </c>
      <c r="BV52" s="45">
        <f>'br44'!$G$98</f>
        <v>0</v>
      </c>
      <c r="BW52" s="150">
        <f>'br44'!$H$98</f>
        <v>0</v>
      </c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 x14ac:dyDescent="0.25">
      <c r="A53" s="4" t="s">
        <v>190</v>
      </c>
      <c r="B53" s="157">
        <f>IF('br45'!$F$6=1,1,0)</f>
        <v>0</v>
      </c>
      <c r="C53" s="110">
        <f>IF('br45'!$F$7=1,1,0)</f>
        <v>0</v>
      </c>
      <c r="D53" s="110">
        <f>IF('br45'!$F$8=1,1,0)</f>
        <v>0</v>
      </c>
      <c r="E53" s="150">
        <f>IF('br45'!$F$9=1,1,0)</f>
        <v>0</v>
      </c>
      <c r="F53" s="159">
        <f>IF('br45'!$G$11-'br45'!$G$10&gt;0,1,0)</f>
        <v>0</v>
      </c>
      <c r="G53" s="111">
        <f>'br45'!$G$11-'br45'!$G$10</f>
        <v>0</v>
      </c>
      <c r="H53" s="160" t="e">
        <f>G53/7*'br45'!$D$28</f>
        <v>#DIV/0!</v>
      </c>
      <c r="I53" s="165">
        <f>'br45'!$C$28</f>
        <v>0</v>
      </c>
      <c r="J53" s="112" t="e">
        <f>'br45'!$D$28</f>
        <v>#DIV/0!</v>
      </c>
      <c r="K53" s="112">
        <f>'br45'!$E$28</f>
        <v>0</v>
      </c>
      <c r="L53" s="112">
        <f>'br45'!$F$28</f>
        <v>0</v>
      </c>
      <c r="M53" s="112">
        <f>'br45'!$G$28</f>
        <v>0</v>
      </c>
      <c r="N53" s="166">
        <f>'br45'!$H$28</f>
        <v>0</v>
      </c>
      <c r="O53" s="169" t="e">
        <f t="shared" si="1"/>
        <v>#DIV/0!</v>
      </c>
      <c r="P53" s="149">
        <f t="shared" si="2"/>
        <v>0</v>
      </c>
      <c r="Q53" s="149">
        <f t="shared" si="3"/>
        <v>0</v>
      </c>
      <c r="R53" s="149">
        <f t="shared" si="4"/>
        <v>0</v>
      </c>
      <c r="S53" s="149">
        <f t="shared" si="5"/>
        <v>0</v>
      </c>
      <c r="T53" s="170" t="e">
        <f t="shared" si="6"/>
        <v>#DIV/0!</v>
      </c>
      <c r="U53" s="169" t="e">
        <f t="shared" si="7"/>
        <v>#VALUE!</v>
      </c>
      <c r="V53" s="149" t="e">
        <f t="shared" si="8"/>
        <v>#DIV/0!</v>
      </c>
      <c r="W53" s="149" t="e">
        <f t="shared" si="9"/>
        <v>#VALUE!</v>
      </c>
      <c r="X53" s="149" t="e">
        <f t="shared" si="10"/>
        <v>#VALUE!</v>
      </c>
      <c r="Y53" s="149" t="e">
        <f t="shared" si="11"/>
        <v>#VALUE!</v>
      </c>
      <c r="Z53" s="170" t="e">
        <f t="shared" si="12"/>
        <v>#VALUE!</v>
      </c>
      <c r="AA53" s="165" t="e">
        <f>'br45'!$C$57</f>
        <v>#DIV/0!</v>
      </c>
      <c r="AB53" s="112" t="e">
        <f>'br45'!$C$58</f>
        <v>#DIV/0!</v>
      </c>
      <c r="AC53" s="112" t="e">
        <f>'br45'!$E$57-'br45'!$C$57</f>
        <v>#DIV/0!</v>
      </c>
      <c r="AD53" s="112" t="e">
        <f>'br45'!$E$58-'br45'!$C$58</f>
        <v>#DIV/0!</v>
      </c>
      <c r="AE53" s="112" t="e">
        <f>'br45'!$F$57</f>
        <v>#DIV/0!</v>
      </c>
      <c r="AF53" s="112" t="e">
        <f>'br45'!$F$58</f>
        <v>#DIV/0!</v>
      </c>
      <c r="AG53" s="112" t="e">
        <f>'br45'!$G$57</f>
        <v>#DIV/0!</v>
      </c>
      <c r="AH53" s="112" t="e">
        <f>'br45'!$G$58</f>
        <v>#DIV/0!</v>
      </c>
      <c r="AI53" s="112" t="e">
        <f>'br45'!$H$57</f>
        <v>#DIV/0!</v>
      </c>
      <c r="AJ53" s="166" t="e">
        <f>'br45'!$H$58</f>
        <v>#DIV/0!</v>
      </c>
      <c r="AK53" s="175">
        <f>'br45'!$C$64</f>
        <v>0</v>
      </c>
      <c r="AL53" s="111">
        <f>'br45'!$E$64-'br45'!$C$64</f>
        <v>0</v>
      </c>
      <c r="AM53" s="111">
        <f>'br45'!$F$64</f>
        <v>0</v>
      </c>
      <c r="AN53" s="111">
        <f>'br45'!$G$64</f>
        <v>0</v>
      </c>
      <c r="AO53" s="160">
        <f>'br45'!$H$64</f>
        <v>0</v>
      </c>
      <c r="AP53" s="165">
        <f>'br45'!$C$82</f>
        <v>0</v>
      </c>
      <c r="AQ53" s="112">
        <f>'br45'!$E$82-'br45'!$C$82</f>
        <v>0</v>
      </c>
      <c r="AR53" s="112">
        <f>'br45'!$F$82</f>
        <v>0</v>
      </c>
      <c r="AS53" s="112">
        <f>'br45'!$G$82</f>
        <v>0</v>
      </c>
      <c r="AT53" s="166">
        <f>'br45'!$H$82</f>
        <v>0</v>
      </c>
      <c r="AU53" s="62">
        <f>'br45'!$C$88</f>
        <v>0</v>
      </c>
      <c r="AV53" s="45">
        <f>'br45'!$E$88</f>
        <v>0</v>
      </c>
      <c r="AW53" s="45">
        <f>'br45'!$F$88</f>
        <v>0</v>
      </c>
      <c r="AX53" s="45">
        <f>'br45'!$C$89</f>
        <v>0</v>
      </c>
      <c r="AY53" s="45">
        <f>'br45'!$E$89</f>
        <v>0</v>
      </c>
      <c r="AZ53" s="45">
        <f>'br45'!$F$89</f>
        <v>0</v>
      </c>
      <c r="BA53" s="45">
        <f>'br45'!$C$90</f>
        <v>0</v>
      </c>
      <c r="BB53" s="45">
        <f>'br45'!$E$90</f>
        <v>0</v>
      </c>
      <c r="BC53" s="45">
        <f>'br45'!$F$90</f>
        <v>0</v>
      </c>
      <c r="BD53" s="45">
        <f>'br45'!$C$91</f>
        <v>0</v>
      </c>
      <c r="BE53" s="45">
        <f>'br45'!$E$91</f>
        <v>0</v>
      </c>
      <c r="BF53" s="45">
        <f>'br45'!$F$91</f>
        <v>0</v>
      </c>
      <c r="BG53" s="45">
        <f>'br45'!$C$92</f>
        <v>0</v>
      </c>
      <c r="BH53" s="45">
        <f>'br45'!$E$92</f>
        <v>0</v>
      </c>
      <c r="BI53" s="45">
        <f>'br45'!$F$92</f>
        <v>0</v>
      </c>
      <c r="BJ53" s="45">
        <f>'br45'!$C$93</f>
        <v>0</v>
      </c>
      <c r="BK53" s="45">
        <f>'br45'!$E$93</f>
        <v>0</v>
      </c>
      <c r="BL53" s="150">
        <f>'br45'!$F$93</f>
        <v>0</v>
      </c>
      <c r="BM53" s="62">
        <f>'br45'!$E$96</f>
        <v>0</v>
      </c>
      <c r="BN53" s="45">
        <f>'br45'!$F$96</f>
        <v>0</v>
      </c>
      <c r="BO53" s="45">
        <f>'br45'!$G$96</f>
        <v>0</v>
      </c>
      <c r="BP53" s="45">
        <f>'br45'!$H$96</f>
        <v>0</v>
      </c>
      <c r="BQ53" s="137">
        <f>'br45'!$E$97</f>
        <v>0</v>
      </c>
      <c r="BR53" s="137">
        <f>'br45'!$F$97</f>
        <v>0</v>
      </c>
      <c r="BS53" s="137">
        <f>'br45'!$G$97</f>
        <v>0</v>
      </c>
      <c r="BT53" s="137">
        <f>'br45'!$H$97</f>
        <v>0</v>
      </c>
      <c r="BU53" s="45">
        <f>'br45'!$F$98</f>
        <v>0</v>
      </c>
      <c r="BV53" s="45">
        <f>'br45'!$G$98</f>
        <v>0</v>
      </c>
      <c r="BW53" s="150">
        <f>'br45'!$H$98</f>
        <v>0</v>
      </c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</row>
    <row r="54" spans="1:85" x14ac:dyDescent="0.25">
      <c r="A54" s="4" t="s">
        <v>191</v>
      </c>
      <c r="B54" s="157">
        <f>IF('br46'!$F$6=1,1,0)</f>
        <v>0</v>
      </c>
      <c r="C54" s="110">
        <f>IF('br46'!$F$7=1,1,0)</f>
        <v>0</v>
      </c>
      <c r="D54" s="110">
        <f>IF('br46'!$F$8=1,1,0)</f>
        <v>0</v>
      </c>
      <c r="E54" s="150">
        <f>IF('br46'!$F$9=1,1,0)</f>
        <v>0</v>
      </c>
      <c r="F54" s="159">
        <f>IF('br46'!$G$11-'br46'!$G$10&gt;0,1,0)</f>
        <v>0</v>
      </c>
      <c r="G54" s="111">
        <f>'br46'!$G$11-'br46'!$G$10</f>
        <v>0</v>
      </c>
      <c r="H54" s="160" t="e">
        <f>G54/7*'br46'!$D$28</f>
        <v>#DIV/0!</v>
      </c>
      <c r="I54" s="165">
        <f>'br46'!$C$28</f>
        <v>0</v>
      </c>
      <c r="J54" s="112" t="e">
        <f>'br46'!$D$28</f>
        <v>#DIV/0!</v>
      </c>
      <c r="K54" s="112">
        <f>'br46'!$E$28</f>
        <v>0</v>
      </c>
      <c r="L54" s="112">
        <f>'br46'!$F$28</f>
        <v>0</v>
      </c>
      <c r="M54" s="112">
        <f>'br46'!$G$28</f>
        <v>0</v>
      </c>
      <c r="N54" s="166">
        <f>'br46'!$H$28</f>
        <v>0</v>
      </c>
      <c r="O54" s="169" t="e">
        <f t="shared" si="1"/>
        <v>#DIV/0!</v>
      </c>
      <c r="P54" s="149">
        <f t="shared" si="2"/>
        <v>0</v>
      </c>
      <c r="Q54" s="149">
        <f t="shared" si="3"/>
        <v>0</v>
      </c>
      <c r="R54" s="149">
        <f t="shared" si="4"/>
        <v>0</v>
      </c>
      <c r="S54" s="149">
        <f t="shared" si="5"/>
        <v>0</v>
      </c>
      <c r="T54" s="170" t="e">
        <f t="shared" si="6"/>
        <v>#DIV/0!</v>
      </c>
      <c r="U54" s="169" t="e">
        <f t="shared" si="7"/>
        <v>#VALUE!</v>
      </c>
      <c r="V54" s="149" t="e">
        <f t="shared" si="8"/>
        <v>#DIV/0!</v>
      </c>
      <c r="W54" s="149" t="e">
        <f t="shared" si="9"/>
        <v>#VALUE!</v>
      </c>
      <c r="X54" s="149" t="e">
        <f t="shared" si="10"/>
        <v>#VALUE!</v>
      </c>
      <c r="Y54" s="149" t="e">
        <f t="shared" si="11"/>
        <v>#VALUE!</v>
      </c>
      <c r="Z54" s="170" t="e">
        <f t="shared" si="12"/>
        <v>#VALUE!</v>
      </c>
      <c r="AA54" s="165" t="e">
        <f>'br46'!$C$57</f>
        <v>#DIV/0!</v>
      </c>
      <c r="AB54" s="112" t="e">
        <f>'br46'!$C$58</f>
        <v>#DIV/0!</v>
      </c>
      <c r="AC54" s="112" t="e">
        <f>'br46'!$E$57-'br46'!$C$57</f>
        <v>#DIV/0!</v>
      </c>
      <c r="AD54" s="112" t="e">
        <f>'br46'!$E$58-'br46'!$C$58</f>
        <v>#DIV/0!</v>
      </c>
      <c r="AE54" s="112" t="e">
        <f>'br46'!$F$57</f>
        <v>#DIV/0!</v>
      </c>
      <c r="AF54" s="112" t="e">
        <f>'br46'!$F$58</f>
        <v>#DIV/0!</v>
      </c>
      <c r="AG54" s="112" t="e">
        <f>'br46'!$G$57</f>
        <v>#DIV/0!</v>
      </c>
      <c r="AH54" s="112" t="e">
        <f>'br46'!$G$58</f>
        <v>#DIV/0!</v>
      </c>
      <c r="AI54" s="112" t="e">
        <f>'br46'!$H$57</f>
        <v>#DIV/0!</v>
      </c>
      <c r="AJ54" s="166" t="e">
        <f>'br46'!$H$58</f>
        <v>#DIV/0!</v>
      </c>
      <c r="AK54" s="175">
        <f>'br46'!$C$64</f>
        <v>0</v>
      </c>
      <c r="AL54" s="111">
        <f>'br46'!$E$64-'br46'!$C$64</f>
        <v>0</v>
      </c>
      <c r="AM54" s="111">
        <f>'br46'!$F$64</f>
        <v>0</v>
      </c>
      <c r="AN54" s="111">
        <f>'br46'!$G$64</f>
        <v>0</v>
      </c>
      <c r="AO54" s="160">
        <f>'br46'!$H$64</f>
        <v>0</v>
      </c>
      <c r="AP54" s="165">
        <f>'br46'!$C$82</f>
        <v>0</v>
      </c>
      <c r="AQ54" s="112">
        <f>'br46'!$E$82-'br46'!$C$82</f>
        <v>0</v>
      </c>
      <c r="AR54" s="112">
        <f>'br46'!$F$82</f>
        <v>0</v>
      </c>
      <c r="AS54" s="112">
        <f>'br46'!$G$82</f>
        <v>0</v>
      </c>
      <c r="AT54" s="166">
        <f>'br46'!$H$82</f>
        <v>0</v>
      </c>
      <c r="AU54" s="62">
        <f>'br46'!$C$88</f>
        <v>0</v>
      </c>
      <c r="AV54" s="45">
        <f>'br46'!$E$88</f>
        <v>0</v>
      </c>
      <c r="AW54" s="45">
        <f>'br46'!$F$88</f>
        <v>0</v>
      </c>
      <c r="AX54" s="45">
        <f>'br46'!$C$89</f>
        <v>0</v>
      </c>
      <c r="AY54" s="45">
        <f>'br46'!$E$89</f>
        <v>0</v>
      </c>
      <c r="AZ54" s="45">
        <f>'br46'!$F$89</f>
        <v>0</v>
      </c>
      <c r="BA54" s="45">
        <f>'br46'!$C$90</f>
        <v>0</v>
      </c>
      <c r="BB54" s="45">
        <f>'br46'!$E$90</f>
        <v>0</v>
      </c>
      <c r="BC54" s="45">
        <f>'br46'!$F$90</f>
        <v>0</v>
      </c>
      <c r="BD54" s="45">
        <f>'br46'!$C$91</f>
        <v>0</v>
      </c>
      <c r="BE54" s="45">
        <f>'br46'!$E$91</f>
        <v>0</v>
      </c>
      <c r="BF54" s="45">
        <f>'br46'!$F$91</f>
        <v>0</v>
      </c>
      <c r="BG54" s="45">
        <f>'br46'!$C$92</f>
        <v>0</v>
      </c>
      <c r="BH54" s="45">
        <f>'br46'!$E$92</f>
        <v>0</v>
      </c>
      <c r="BI54" s="45">
        <f>'br46'!$F$92</f>
        <v>0</v>
      </c>
      <c r="BJ54" s="45">
        <f>'br46'!$C$93</f>
        <v>0</v>
      </c>
      <c r="BK54" s="45">
        <f>'br46'!$E$93</f>
        <v>0</v>
      </c>
      <c r="BL54" s="150">
        <f>'br46'!$F$93</f>
        <v>0</v>
      </c>
      <c r="BM54" s="62">
        <f>'br46'!$E$96</f>
        <v>0</v>
      </c>
      <c r="BN54" s="45">
        <f>'br46'!$F$96</f>
        <v>0</v>
      </c>
      <c r="BO54" s="45">
        <f>'br46'!$G$96</f>
        <v>0</v>
      </c>
      <c r="BP54" s="45">
        <f>'br46'!$H$96</f>
        <v>0</v>
      </c>
      <c r="BQ54" s="137">
        <f>'br46'!$E$97</f>
        <v>0</v>
      </c>
      <c r="BR54" s="137">
        <f>'br46'!$F$97</f>
        <v>0</v>
      </c>
      <c r="BS54" s="137">
        <f>'br46'!$G$97</f>
        <v>0</v>
      </c>
      <c r="BT54" s="137">
        <f>'br46'!$H$97</f>
        <v>0</v>
      </c>
      <c r="BU54" s="45">
        <f>'br46'!$F$98</f>
        <v>0</v>
      </c>
      <c r="BV54" s="45">
        <f>'br46'!$G$98</f>
        <v>0</v>
      </c>
      <c r="BW54" s="150">
        <f>'br46'!$H$98</f>
        <v>0</v>
      </c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 ht="17.25" customHeight="1" x14ac:dyDescent="0.25">
      <c r="A55" s="4" t="s">
        <v>192</v>
      </c>
      <c r="B55" s="157">
        <f>IF('br47'!$F$6=1,1,0)</f>
        <v>0</v>
      </c>
      <c r="C55" s="110">
        <f>IF('br47'!$F$7=1,1,0)</f>
        <v>0</v>
      </c>
      <c r="D55" s="110">
        <f>IF('br47'!$F$8=1,1,0)</f>
        <v>0</v>
      </c>
      <c r="E55" s="150">
        <f>IF('br47'!$F$9=1,1,0)</f>
        <v>0</v>
      </c>
      <c r="F55" s="159">
        <f>IF('br47'!$G$11-'br47'!$G$10&gt;0,1,0)</f>
        <v>0</v>
      </c>
      <c r="G55" s="111">
        <f>'br47'!$G$11-'br47'!$G$10</f>
        <v>0</v>
      </c>
      <c r="H55" s="160" t="e">
        <f>G55/7*'br47'!$D$28</f>
        <v>#DIV/0!</v>
      </c>
      <c r="I55" s="165">
        <f>'br47'!$C$28</f>
        <v>0</v>
      </c>
      <c r="J55" s="112" t="e">
        <f>'br47'!$D$28</f>
        <v>#DIV/0!</v>
      </c>
      <c r="K55" s="112">
        <f>'br47'!$E$28</f>
        <v>0</v>
      </c>
      <c r="L55" s="112">
        <f>'br47'!$F$28</f>
        <v>0</v>
      </c>
      <c r="M55" s="112">
        <f>'br47'!$G$28</f>
        <v>0</v>
      </c>
      <c r="N55" s="166">
        <f>'br47'!$H$28</f>
        <v>0</v>
      </c>
      <c r="O55" s="169" t="e">
        <f t="shared" si="1"/>
        <v>#DIV/0!</v>
      </c>
      <c r="P55" s="149">
        <f t="shared" si="2"/>
        <v>0</v>
      </c>
      <c r="Q55" s="149">
        <f t="shared" si="3"/>
        <v>0</v>
      </c>
      <c r="R55" s="149">
        <f t="shared" si="4"/>
        <v>0</v>
      </c>
      <c r="S55" s="149">
        <f t="shared" si="5"/>
        <v>0</v>
      </c>
      <c r="T55" s="170" t="e">
        <f t="shared" si="6"/>
        <v>#DIV/0!</v>
      </c>
      <c r="U55" s="169" t="e">
        <f t="shared" si="7"/>
        <v>#VALUE!</v>
      </c>
      <c r="V55" s="149" t="e">
        <f t="shared" si="8"/>
        <v>#DIV/0!</v>
      </c>
      <c r="W55" s="149" t="e">
        <f t="shared" si="9"/>
        <v>#VALUE!</v>
      </c>
      <c r="X55" s="149" t="e">
        <f t="shared" si="10"/>
        <v>#VALUE!</v>
      </c>
      <c r="Y55" s="149" t="e">
        <f t="shared" si="11"/>
        <v>#VALUE!</v>
      </c>
      <c r="Z55" s="170" t="e">
        <f t="shared" si="12"/>
        <v>#VALUE!</v>
      </c>
      <c r="AA55" s="165" t="e">
        <f>'br47'!$C$57</f>
        <v>#DIV/0!</v>
      </c>
      <c r="AB55" s="112" t="e">
        <f>'br47'!$C$58</f>
        <v>#DIV/0!</v>
      </c>
      <c r="AC55" s="112" t="e">
        <f>'br47'!$E$57-'br47'!$C$57</f>
        <v>#DIV/0!</v>
      </c>
      <c r="AD55" s="112" t="e">
        <f>'br47'!$E$58-'br47'!$C$58</f>
        <v>#DIV/0!</v>
      </c>
      <c r="AE55" s="112" t="e">
        <f>'br47'!$F$57</f>
        <v>#DIV/0!</v>
      </c>
      <c r="AF55" s="112" t="e">
        <f>'br47'!$F$58</f>
        <v>#DIV/0!</v>
      </c>
      <c r="AG55" s="112" t="e">
        <f>'br47'!$G$57</f>
        <v>#DIV/0!</v>
      </c>
      <c r="AH55" s="112" t="e">
        <f>'br47'!$G$58</f>
        <v>#DIV/0!</v>
      </c>
      <c r="AI55" s="112" t="e">
        <f>'br47'!$H$57</f>
        <v>#DIV/0!</v>
      </c>
      <c r="AJ55" s="166" t="e">
        <f>'br47'!$H$58</f>
        <v>#DIV/0!</v>
      </c>
      <c r="AK55" s="175">
        <f>'br47'!$C$64</f>
        <v>0</v>
      </c>
      <c r="AL55" s="111">
        <f>'br47'!$E$64-'br47'!$C$64</f>
        <v>0</v>
      </c>
      <c r="AM55" s="111">
        <f>'br47'!$F$64</f>
        <v>0</v>
      </c>
      <c r="AN55" s="111">
        <f>'br47'!$G$64</f>
        <v>0</v>
      </c>
      <c r="AO55" s="160">
        <f>'br47'!$H$64</f>
        <v>0</v>
      </c>
      <c r="AP55" s="165">
        <f>'br47'!$C$82</f>
        <v>0</v>
      </c>
      <c r="AQ55" s="112">
        <f>'br47'!$E$82-'br47'!$C$82</f>
        <v>0</v>
      </c>
      <c r="AR55" s="112">
        <f>'br47'!$F$82</f>
        <v>0</v>
      </c>
      <c r="AS55" s="112">
        <f>'br47'!$G$82</f>
        <v>0</v>
      </c>
      <c r="AT55" s="166">
        <f>'br47'!$H$82</f>
        <v>0</v>
      </c>
      <c r="AU55" s="62">
        <f>'br47'!$C$88</f>
        <v>0</v>
      </c>
      <c r="AV55" s="45">
        <f>'br47'!$E$88</f>
        <v>0</v>
      </c>
      <c r="AW55" s="45">
        <f>'br47'!$F$88</f>
        <v>0</v>
      </c>
      <c r="AX55" s="45">
        <f>'br47'!$C$89</f>
        <v>0</v>
      </c>
      <c r="AY55" s="45">
        <f>'br47'!$E$89</f>
        <v>0</v>
      </c>
      <c r="AZ55" s="45">
        <f>'br47'!$F$89</f>
        <v>0</v>
      </c>
      <c r="BA55" s="45">
        <f>'br47'!$C$90</f>
        <v>0</v>
      </c>
      <c r="BB55" s="45">
        <f>'br47'!$E$90</f>
        <v>0</v>
      </c>
      <c r="BC55" s="45">
        <f>'br47'!$F$90</f>
        <v>0</v>
      </c>
      <c r="BD55" s="45">
        <f>'br47'!$C$91</f>
        <v>0</v>
      </c>
      <c r="BE55" s="45">
        <f>'br47'!$E$91</f>
        <v>0</v>
      </c>
      <c r="BF55" s="45">
        <f>'br47'!$F$91</f>
        <v>0</v>
      </c>
      <c r="BG55" s="45">
        <f>'br47'!$C$92</f>
        <v>0</v>
      </c>
      <c r="BH55" s="45">
        <f>'br47'!$E$92</f>
        <v>0</v>
      </c>
      <c r="BI55" s="45">
        <f>'br47'!$F$92</f>
        <v>0</v>
      </c>
      <c r="BJ55" s="45">
        <f>'br47'!$C$93</f>
        <v>0</v>
      </c>
      <c r="BK55" s="45">
        <f>'br47'!$E$93</f>
        <v>0</v>
      </c>
      <c r="BL55" s="150">
        <f>'br47'!$F$93</f>
        <v>0</v>
      </c>
      <c r="BM55" s="62">
        <f>'br47'!$E$96</f>
        <v>0</v>
      </c>
      <c r="BN55" s="45">
        <f>'br47'!$F$96</f>
        <v>0</v>
      </c>
      <c r="BO55" s="45">
        <f>'br47'!$G$96</f>
        <v>0</v>
      </c>
      <c r="BP55" s="45">
        <f>'br47'!$H$96</f>
        <v>0</v>
      </c>
      <c r="BQ55" s="137">
        <f>'br47'!$E$97</f>
        <v>0</v>
      </c>
      <c r="BR55" s="137">
        <f>'br47'!$F$97</f>
        <v>0</v>
      </c>
      <c r="BS55" s="137">
        <f>'br47'!$G$97</f>
        <v>0</v>
      </c>
      <c r="BT55" s="137">
        <f>'br47'!$H$97</f>
        <v>0</v>
      </c>
      <c r="BU55" s="45">
        <f>'br47'!$F$98</f>
        <v>0</v>
      </c>
      <c r="BV55" s="45">
        <f>'br47'!$G$98</f>
        <v>0</v>
      </c>
      <c r="BW55" s="150">
        <f>'br47'!$H$98</f>
        <v>0</v>
      </c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</row>
    <row r="56" spans="1:85" x14ac:dyDescent="0.25">
      <c r="A56" s="4" t="s">
        <v>193</v>
      </c>
      <c r="B56" s="157">
        <f>IF('br48'!$F$6=1,1,0)</f>
        <v>0</v>
      </c>
      <c r="C56" s="110">
        <f>IF('br48'!$F$7=1,1,0)</f>
        <v>0</v>
      </c>
      <c r="D56" s="110">
        <f>IF('br48'!$F$8=1,1,0)</f>
        <v>0</v>
      </c>
      <c r="E56" s="150">
        <f>IF('br48'!$F$9=1,1,0)</f>
        <v>0</v>
      </c>
      <c r="F56" s="159">
        <f>IF('br48'!$G$11-'br48'!$G$10&gt;0,1,0)</f>
        <v>0</v>
      </c>
      <c r="G56" s="111">
        <f>'br48'!$G$11-'br48'!$G$10</f>
        <v>0</v>
      </c>
      <c r="H56" s="160" t="e">
        <f>G56/7*'br48'!$D$28</f>
        <v>#DIV/0!</v>
      </c>
      <c r="I56" s="165">
        <f>'br48'!$C$28</f>
        <v>0</v>
      </c>
      <c r="J56" s="112" t="e">
        <f>'br48'!$D$28</f>
        <v>#DIV/0!</v>
      </c>
      <c r="K56" s="112">
        <f>'br48'!$E$28</f>
        <v>0</v>
      </c>
      <c r="L56" s="112">
        <f>'br48'!$F$28</f>
        <v>0</v>
      </c>
      <c r="M56" s="112">
        <f>'br48'!$G$28</f>
        <v>0</v>
      </c>
      <c r="N56" s="166">
        <f>'br48'!$H$28</f>
        <v>0</v>
      </c>
      <c r="O56" s="169" t="e">
        <f t="shared" si="1"/>
        <v>#DIV/0!</v>
      </c>
      <c r="P56" s="149">
        <f t="shared" si="2"/>
        <v>0</v>
      </c>
      <c r="Q56" s="149">
        <f t="shared" si="3"/>
        <v>0</v>
      </c>
      <c r="R56" s="149">
        <f t="shared" si="4"/>
        <v>0</v>
      </c>
      <c r="S56" s="149">
        <f t="shared" si="5"/>
        <v>0</v>
      </c>
      <c r="T56" s="170" t="e">
        <f t="shared" si="6"/>
        <v>#DIV/0!</v>
      </c>
      <c r="U56" s="169" t="e">
        <f t="shared" si="7"/>
        <v>#VALUE!</v>
      </c>
      <c r="V56" s="149" t="e">
        <f t="shared" si="8"/>
        <v>#DIV/0!</v>
      </c>
      <c r="W56" s="149" t="e">
        <f t="shared" si="9"/>
        <v>#VALUE!</v>
      </c>
      <c r="X56" s="149" t="e">
        <f t="shared" si="10"/>
        <v>#VALUE!</v>
      </c>
      <c r="Y56" s="149" t="e">
        <f t="shared" si="11"/>
        <v>#VALUE!</v>
      </c>
      <c r="Z56" s="170" t="e">
        <f t="shared" si="12"/>
        <v>#VALUE!</v>
      </c>
      <c r="AA56" s="165" t="e">
        <f>'br48'!$C$57</f>
        <v>#DIV/0!</v>
      </c>
      <c r="AB56" s="112" t="e">
        <f>'br48'!$C$58</f>
        <v>#DIV/0!</v>
      </c>
      <c r="AC56" s="112" t="e">
        <f>'br48'!$E$57-'br48'!$C$57</f>
        <v>#DIV/0!</v>
      </c>
      <c r="AD56" s="112" t="e">
        <f>'br48'!$E$58-'br48'!$C$58</f>
        <v>#DIV/0!</v>
      </c>
      <c r="AE56" s="112" t="e">
        <f>'br48'!$F$57</f>
        <v>#DIV/0!</v>
      </c>
      <c r="AF56" s="112" t="e">
        <f>'br48'!$F$58</f>
        <v>#DIV/0!</v>
      </c>
      <c r="AG56" s="112" t="e">
        <f>'br48'!$G$57</f>
        <v>#DIV/0!</v>
      </c>
      <c r="AH56" s="112" t="e">
        <f>'br48'!$G$58</f>
        <v>#DIV/0!</v>
      </c>
      <c r="AI56" s="112" t="e">
        <f>'br48'!$H$57</f>
        <v>#DIV/0!</v>
      </c>
      <c r="AJ56" s="166" t="e">
        <f>'br48'!$H$58</f>
        <v>#DIV/0!</v>
      </c>
      <c r="AK56" s="175">
        <f>'br48'!$C$64</f>
        <v>0</v>
      </c>
      <c r="AL56" s="111">
        <f>'br48'!$E$64-'br48'!$C$64</f>
        <v>0</v>
      </c>
      <c r="AM56" s="111">
        <f>'br48'!$F$64</f>
        <v>0</v>
      </c>
      <c r="AN56" s="111">
        <f>'br48'!$G$64</f>
        <v>0</v>
      </c>
      <c r="AO56" s="160">
        <f>'br48'!$H$64</f>
        <v>0</v>
      </c>
      <c r="AP56" s="165">
        <f>'br48'!$C$82</f>
        <v>0</v>
      </c>
      <c r="AQ56" s="112">
        <f>'br48'!$E$82-'br48'!$C$82</f>
        <v>0</v>
      </c>
      <c r="AR56" s="112">
        <f>'br48'!$F$82</f>
        <v>0</v>
      </c>
      <c r="AS56" s="112">
        <f>'br48'!$G$82</f>
        <v>0</v>
      </c>
      <c r="AT56" s="166">
        <f>'br48'!$H$82</f>
        <v>0</v>
      </c>
      <c r="AU56" s="62">
        <f>'br48'!$C$88</f>
        <v>0</v>
      </c>
      <c r="AV56" s="45">
        <f>'br48'!$E$88</f>
        <v>0</v>
      </c>
      <c r="AW56" s="45">
        <f>'br48'!$F$88</f>
        <v>0</v>
      </c>
      <c r="AX56" s="45">
        <f>'br48'!$C$89</f>
        <v>0</v>
      </c>
      <c r="AY56" s="45">
        <f>'br48'!$E$89</f>
        <v>0</v>
      </c>
      <c r="AZ56" s="45">
        <f>'br48'!$F$89</f>
        <v>0</v>
      </c>
      <c r="BA56" s="45">
        <f>'br48'!$C$90</f>
        <v>0</v>
      </c>
      <c r="BB56" s="45">
        <f>'br48'!$E$90</f>
        <v>0</v>
      </c>
      <c r="BC56" s="45">
        <f>'br48'!$F$90</f>
        <v>0</v>
      </c>
      <c r="BD56" s="45">
        <f>'br48'!$C$91</f>
        <v>0</v>
      </c>
      <c r="BE56" s="45">
        <f>'br48'!$E$91</f>
        <v>0</v>
      </c>
      <c r="BF56" s="45">
        <f>'br48'!$F$91</f>
        <v>0</v>
      </c>
      <c r="BG56" s="45">
        <f>'br48'!$C$92</f>
        <v>0</v>
      </c>
      <c r="BH56" s="45">
        <f>'br48'!$E$92</f>
        <v>0</v>
      </c>
      <c r="BI56" s="45">
        <f>'br48'!$F$92</f>
        <v>0</v>
      </c>
      <c r="BJ56" s="45">
        <f>'br48'!$C$93</f>
        <v>0</v>
      </c>
      <c r="BK56" s="45">
        <f>'br48'!$E$93</f>
        <v>0</v>
      </c>
      <c r="BL56" s="150">
        <f>'br48'!$F$93</f>
        <v>0</v>
      </c>
      <c r="BM56" s="62">
        <f>'br48'!$E$96</f>
        <v>0</v>
      </c>
      <c r="BN56" s="45">
        <f>'br48'!$F$96</f>
        <v>0</v>
      </c>
      <c r="BO56" s="45">
        <f>'br48'!$G$96</f>
        <v>0</v>
      </c>
      <c r="BP56" s="45">
        <f>'br48'!$H$96</f>
        <v>0</v>
      </c>
      <c r="BQ56" s="137">
        <f>'br48'!$E$97</f>
        <v>0</v>
      </c>
      <c r="BR56" s="137">
        <f>'br48'!$F$97</f>
        <v>0</v>
      </c>
      <c r="BS56" s="137">
        <f>'br48'!$G$97</f>
        <v>0</v>
      </c>
      <c r="BT56" s="137">
        <f>'br48'!$H$97</f>
        <v>0</v>
      </c>
      <c r="BU56" s="45">
        <f>'br48'!$F$98</f>
        <v>0</v>
      </c>
      <c r="BV56" s="45">
        <f>'br48'!$G$98</f>
        <v>0</v>
      </c>
      <c r="BW56" s="150">
        <f>'br48'!$H$98</f>
        <v>0</v>
      </c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 x14ac:dyDescent="0.25">
      <c r="A57" s="4" t="s">
        <v>194</v>
      </c>
      <c r="B57" s="157">
        <f>IF('br49'!$F$6=1,1,0)</f>
        <v>0</v>
      </c>
      <c r="C57" s="110">
        <f>IF('br49'!$F$7=1,1,0)</f>
        <v>0</v>
      </c>
      <c r="D57" s="110">
        <f>IF('br49'!$F$8=1,1,0)</f>
        <v>0</v>
      </c>
      <c r="E57" s="150">
        <f>IF('br49'!$F$9=1,1,0)</f>
        <v>0</v>
      </c>
      <c r="F57" s="159">
        <f>IF('br49'!$G$11-'br49'!$G$10&gt;0,1,0)</f>
        <v>0</v>
      </c>
      <c r="G57" s="111">
        <f>'br49'!$G$11-'br49'!$G$10</f>
        <v>0</v>
      </c>
      <c r="H57" s="160" t="e">
        <f>G57/7*'br49'!$D$28</f>
        <v>#DIV/0!</v>
      </c>
      <c r="I57" s="165">
        <f>'br49'!$C$28</f>
        <v>0</v>
      </c>
      <c r="J57" s="112" t="e">
        <f>'br49'!$D$28</f>
        <v>#DIV/0!</v>
      </c>
      <c r="K57" s="112">
        <f>'br49'!$E$28</f>
        <v>0</v>
      </c>
      <c r="L57" s="112">
        <f>'br49'!$F$28</f>
        <v>0</v>
      </c>
      <c r="M57" s="112">
        <f>'br49'!$G$28</f>
        <v>0</v>
      </c>
      <c r="N57" s="166">
        <f>'br49'!$H$28</f>
        <v>0</v>
      </c>
      <c r="O57" s="169" t="e">
        <f t="shared" si="1"/>
        <v>#DIV/0!</v>
      </c>
      <c r="P57" s="149">
        <f t="shared" si="2"/>
        <v>0</v>
      </c>
      <c r="Q57" s="149">
        <f t="shared" si="3"/>
        <v>0</v>
      </c>
      <c r="R57" s="149">
        <f t="shared" si="4"/>
        <v>0</v>
      </c>
      <c r="S57" s="149">
        <f t="shared" si="5"/>
        <v>0</v>
      </c>
      <c r="T57" s="170" t="e">
        <f t="shared" si="6"/>
        <v>#DIV/0!</v>
      </c>
      <c r="U57" s="169" t="e">
        <f t="shared" si="7"/>
        <v>#VALUE!</v>
      </c>
      <c r="V57" s="149" t="e">
        <f t="shared" si="8"/>
        <v>#DIV/0!</v>
      </c>
      <c r="W57" s="149" t="e">
        <f t="shared" si="9"/>
        <v>#VALUE!</v>
      </c>
      <c r="X57" s="149" t="e">
        <f t="shared" si="10"/>
        <v>#VALUE!</v>
      </c>
      <c r="Y57" s="149" t="e">
        <f t="shared" si="11"/>
        <v>#VALUE!</v>
      </c>
      <c r="Z57" s="170" t="e">
        <f t="shared" si="12"/>
        <v>#VALUE!</v>
      </c>
      <c r="AA57" s="165" t="e">
        <f>'br49'!$C$57</f>
        <v>#DIV/0!</v>
      </c>
      <c r="AB57" s="112" t="e">
        <f>'br49'!$C$58</f>
        <v>#DIV/0!</v>
      </c>
      <c r="AC57" s="112" t="e">
        <f>'br49'!$E$57-'br49'!$C$57</f>
        <v>#DIV/0!</v>
      </c>
      <c r="AD57" s="112" t="e">
        <f>'br49'!$E$58-'br49'!$C$58</f>
        <v>#DIV/0!</v>
      </c>
      <c r="AE57" s="112" t="e">
        <f>'br49'!$F$57</f>
        <v>#DIV/0!</v>
      </c>
      <c r="AF57" s="112" t="e">
        <f>'br49'!$F$58</f>
        <v>#DIV/0!</v>
      </c>
      <c r="AG57" s="112" t="e">
        <f>'br49'!$G$57</f>
        <v>#DIV/0!</v>
      </c>
      <c r="AH57" s="112" t="e">
        <f>'br49'!$G$58</f>
        <v>#DIV/0!</v>
      </c>
      <c r="AI57" s="112" t="e">
        <f>'br49'!$H$57</f>
        <v>#DIV/0!</v>
      </c>
      <c r="AJ57" s="166" t="e">
        <f>'br49'!$H$58</f>
        <v>#DIV/0!</v>
      </c>
      <c r="AK57" s="175">
        <f>'br49'!$C$64</f>
        <v>0</v>
      </c>
      <c r="AL57" s="111">
        <f>'br49'!$E$64-'br49'!$C$64</f>
        <v>0</v>
      </c>
      <c r="AM57" s="111">
        <f>'br49'!$F$64</f>
        <v>0</v>
      </c>
      <c r="AN57" s="111">
        <f>'br49'!$G$64</f>
        <v>0</v>
      </c>
      <c r="AO57" s="160">
        <f>'br49'!$H$64</f>
        <v>0</v>
      </c>
      <c r="AP57" s="165">
        <f>'br49'!$C$82</f>
        <v>0</v>
      </c>
      <c r="AQ57" s="112">
        <f>'br49'!$E$82-'br49'!$C$82</f>
        <v>0</v>
      </c>
      <c r="AR57" s="112">
        <f>'br49'!$F$82</f>
        <v>0</v>
      </c>
      <c r="AS57" s="112">
        <f>'br49'!$G$82</f>
        <v>0</v>
      </c>
      <c r="AT57" s="166">
        <f>'br49'!$H$82</f>
        <v>0</v>
      </c>
      <c r="AU57" s="62">
        <f>'br49'!$C$88</f>
        <v>0</v>
      </c>
      <c r="AV57" s="45">
        <f>'br49'!$E$88</f>
        <v>0</v>
      </c>
      <c r="AW57" s="45">
        <f>'br49'!$F$88</f>
        <v>0</v>
      </c>
      <c r="AX57" s="45">
        <f>'br49'!$C$89</f>
        <v>0</v>
      </c>
      <c r="AY57" s="45">
        <f>'br49'!$E$89</f>
        <v>0</v>
      </c>
      <c r="AZ57" s="45">
        <f>'br49'!$F$89</f>
        <v>0</v>
      </c>
      <c r="BA57" s="45">
        <f>'br49'!$C$90</f>
        <v>0</v>
      </c>
      <c r="BB57" s="45">
        <f>'br49'!$E$90</f>
        <v>0</v>
      </c>
      <c r="BC57" s="45">
        <f>'br49'!$F$90</f>
        <v>0</v>
      </c>
      <c r="BD57" s="45">
        <f>'br49'!$C$91</f>
        <v>0</v>
      </c>
      <c r="BE57" s="45">
        <f>'br49'!$E$91</f>
        <v>0</v>
      </c>
      <c r="BF57" s="45">
        <f>'br49'!$F$91</f>
        <v>0</v>
      </c>
      <c r="BG57" s="45">
        <f>'br49'!$C$92</f>
        <v>0</v>
      </c>
      <c r="BH57" s="45">
        <f>'br49'!$E$92</f>
        <v>0</v>
      </c>
      <c r="BI57" s="45">
        <f>'br49'!$F$92</f>
        <v>0</v>
      </c>
      <c r="BJ57" s="45">
        <f>'br49'!$C$93</f>
        <v>0</v>
      </c>
      <c r="BK57" s="45">
        <f>'br49'!$E$93</f>
        <v>0</v>
      </c>
      <c r="BL57" s="150">
        <f>'br49'!$F$93</f>
        <v>0</v>
      </c>
      <c r="BM57" s="62">
        <f>'br49'!$E$96</f>
        <v>0</v>
      </c>
      <c r="BN57" s="45">
        <f>'br49'!$F$96</f>
        <v>0</v>
      </c>
      <c r="BO57" s="45">
        <f>'br49'!$G$96</f>
        <v>0</v>
      </c>
      <c r="BP57" s="45">
        <f>'br49'!$H$96</f>
        <v>0</v>
      </c>
      <c r="BQ57" s="137">
        <f>'br49'!$E$97</f>
        <v>0</v>
      </c>
      <c r="BR57" s="137">
        <f>'br49'!$F$97</f>
        <v>0</v>
      </c>
      <c r="BS57" s="137">
        <f>'br49'!$G$97</f>
        <v>0</v>
      </c>
      <c r="BT57" s="137">
        <f>'br49'!$H$97</f>
        <v>0</v>
      </c>
      <c r="BU57" s="45">
        <f>'br49'!$F$98</f>
        <v>0</v>
      </c>
      <c r="BV57" s="45">
        <f>'br49'!$G$98</f>
        <v>0</v>
      </c>
      <c r="BW57" s="150">
        <f>'br49'!$H$98</f>
        <v>0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</row>
    <row r="58" spans="1:85" x14ac:dyDescent="0.25">
      <c r="A58" s="5" t="s">
        <v>195</v>
      </c>
      <c r="B58" s="158">
        <f>IF('br50'!$F$6=1,1,0)</f>
        <v>0</v>
      </c>
      <c r="C58" s="151">
        <f>IF('br50'!$F$7=1,1,0)</f>
        <v>0</v>
      </c>
      <c r="D58" s="151">
        <f>IF('br50'!$F$8=1,1,0)</f>
        <v>0</v>
      </c>
      <c r="E58" s="156">
        <f>IF('br50'!$F$9=1,1,0)</f>
        <v>0</v>
      </c>
      <c r="F58" s="161">
        <f>IF('br50'!$G$11-'br50'!$G$10&gt;0,1,0)</f>
        <v>0</v>
      </c>
      <c r="G58" s="152">
        <f>'br50'!$G$11-'br50'!$G$10</f>
        <v>0</v>
      </c>
      <c r="H58" s="162" t="e">
        <f>G58/7*'br50'!$D$28</f>
        <v>#DIV/0!</v>
      </c>
      <c r="I58" s="167">
        <f>'br50'!$C$28</f>
        <v>0</v>
      </c>
      <c r="J58" s="153" t="e">
        <f>'br50'!$D$28</f>
        <v>#DIV/0!</v>
      </c>
      <c r="K58" s="153">
        <f>'br50'!$E$28</f>
        <v>0</v>
      </c>
      <c r="L58" s="153">
        <f>'br50'!$F$28</f>
        <v>0</v>
      </c>
      <c r="M58" s="153">
        <f>'br50'!$G$28</f>
        <v>0</v>
      </c>
      <c r="N58" s="168">
        <f>'br50'!$H$28</f>
        <v>0</v>
      </c>
      <c r="O58" s="171" t="e">
        <f t="shared" si="1"/>
        <v>#DIV/0!</v>
      </c>
      <c r="P58" s="154">
        <f t="shared" si="2"/>
        <v>0</v>
      </c>
      <c r="Q58" s="154">
        <f t="shared" si="3"/>
        <v>0</v>
      </c>
      <c r="R58" s="154">
        <f t="shared" si="4"/>
        <v>0</v>
      </c>
      <c r="S58" s="154">
        <f t="shared" si="5"/>
        <v>0</v>
      </c>
      <c r="T58" s="172" t="e">
        <f t="shared" si="6"/>
        <v>#DIV/0!</v>
      </c>
      <c r="U58" s="171" t="e">
        <f t="shared" si="7"/>
        <v>#VALUE!</v>
      </c>
      <c r="V58" s="154" t="e">
        <f t="shared" si="8"/>
        <v>#DIV/0!</v>
      </c>
      <c r="W58" s="154" t="e">
        <f t="shared" si="9"/>
        <v>#VALUE!</v>
      </c>
      <c r="X58" s="154" t="e">
        <f t="shared" si="10"/>
        <v>#VALUE!</v>
      </c>
      <c r="Y58" s="154" t="e">
        <f t="shared" si="11"/>
        <v>#VALUE!</v>
      </c>
      <c r="Z58" s="172" t="e">
        <f t="shared" si="12"/>
        <v>#VALUE!</v>
      </c>
      <c r="AA58" s="167" t="e">
        <f>'br50'!$C$57</f>
        <v>#DIV/0!</v>
      </c>
      <c r="AB58" s="153" t="e">
        <f>'br50'!$C$58</f>
        <v>#DIV/0!</v>
      </c>
      <c r="AC58" s="153" t="e">
        <f>'br50'!$E$57-'br50'!$C$57</f>
        <v>#DIV/0!</v>
      </c>
      <c r="AD58" s="153" t="e">
        <f>'br50'!$E$58-'br50'!$C$58</f>
        <v>#DIV/0!</v>
      </c>
      <c r="AE58" s="153" t="e">
        <f>'br50'!$F$57</f>
        <v>#DIV/0!</v>
      </c>
      <c r="AF58" s="153" t="e">
        <f>'br50'!$F$58</f>
        <v>#DIV/0!</v>
      </c>
      <c r="AG58" s="153" t="e">
        <f>'br50'!$G$57</f>
        <v>#DIV/0!</v>
      </c>
      <c r="AH58" s="153" t="e">
        <f>'br50'!$G$58</f>
        <v>#DIV/0!</v>
      </c>
      <c r="AI58" s="153" t="e">
        <f>'br50'!$H$57</f>
        <v>#DIV/0!</v>
      </c>
      <c r="AJ58" s="168" t="e">
        <f>'br50'!$H$58</f>
        <v>#DIV/0!</v>
      </c>
      <c r="AK58" s="176">
        <f>'br50'!$C$64</f>
        <v>0</v>
      </c>
      <c r="AL58" s="152">
        <f>'br50'!$E$64-'br50'!$C$64</f>
        <v>0</v>
      </c>
      <c r="AM58" s="152">
        <f>'br50'!$F$64</f>
        <v>0</v>
      </c>
      <c r="AN58" s="152">
        <f>'br50'!$G$64</f>
        <v>0</v>
      </c>
      <c r="AO58" s="162">
        <f>'br50'!$H$64</f>
        <v>0</v>
      </c>
      <c r="AP58" s="167">
        <f>'br50'!$C$82</f>
        <v>0</v>
      </c>
      <c r="AQ58" s="153">
        <f>'br50'!$E$82-'br50'!$C$82</f>
        <v>0</v>
      </c>
      <c r="AR58" s="153">
        <f>'br50'!$F$82</f>
        <v>0</v>
      </c>
      <c r="AS58" s="153">
        <f>'br50'!$G$82</f>
        <v>0</v>
      </c>
      <c r="AT58" s="168">
        <f>'br50'!$H$82</f>
        <v>0</v>
      </c>
      <c r="AU58" s="141">
        <f>'br50'!$C$88</f>
        <v>0</v>
      </c>
      <c r="AV58" s="142">
        <f>'br50'!$E$88</f>
        <v>0</v>
      </c>
      <c r="AW58" s="142">
        <f>'br50'!$F$88</f>
        <v>0</v>
      </c>
      <c r="AX58" s="142">
        <f>'br50'!$C$89</f>
        <v>0</v>
      </c>
      <c r="AY58" s="142">
        <f>'br50'!$E$89</f>
        <v>0</v>
      </c>
      <c r="AZ58" s="142">
        <f>'br50'!$F$89</f>
        <v>0</v>
      </c>
      <c r="BA58" s="142">
        <f>'br50'!$C$90</f>
        <v>0</v>
      </c>
      <c r="BB58" s="142">
        <f>'br50'!$E$90</f>
        <v>0</v>
      </c>
      <c r="BC58" s="142">
        <f>'br50'!$F$90</f>
        <v>0</v>
      </c>
      <c r="BD58" s="142">
        <f>'br50'!$C$91</f>
        <v>0</v>
      </c>
      <c r="BE58" s="142">
        <f>'br50'!$E$91</f>
        <v>0</v>
      </c>
      <c r="BF58" s="142">
        <f>'br50'!$F$91</f>
        <v>0</v>
      </c>
      <c r="BG58" s="142">
        <f>'br50'!$C$92</f>
        <v>0</v>
      </c>
      <c r="BH58" s="142">
        <f>'br50'!$E$92</f>
        <v>0</v>
      </c>
      <c r="BI58" s="142">
        <f>'br50'!$F$92</f>
        <v>0</v>
      </c>
      <c r="BJ58" s="142">
        <f>'br50'!$C$93</f>
        <v>0</v>
      </c>
      <c r="BK58" s="142">
        <f>'br50'!$E$93</f>
        <v>0</v>
      </c>
      <c r="BL58" s="156">
        <f>'br50'!$F$93</f>
        <v>0</v>
      </c>
      <c r="BM58" s="141">
        <f>'br50'!$E$96</f>
        <v>0</v>
      </c>
      <c r="BN58" s="142">
        <f>'br50'!$F$96</f>
        <v>0</v>
      </c>
      <c r="BO58" s="142">
        <f>'br50'!$G$96</f>
        <v>0</v>
      </c>
      <c r="BP58" s="142">
        <f>'br50'!$H$96</f>
        <v>0</v>
      </c>
      <c r="BQ58" s="155">
        <f>'br50'!$E$97</f>
        <v>0</v>
      </c>
      <c r="BR58" s="155">
        <f>'br50'!$F$97</f>
        <v>0</v>
      </c>
      <c r="BS58" s="155">
        <f>'br50'!$G$97</f>
        <v>0</v>
      </c>
      <c r="BT58" s="155">
        <f>'br50'!$H$97</f>
        <v>0</v>
      </c>
      <c r="BU58" s="142">
        <f>'br50'!$F$98</f>
        <v>0</v>
      </c>
      <c r="BV58" s="142">
        <f>'br50'!$G$98</f>
        <v>0</v>
      </c>
      <c r="BW58" s="156">
        <f>'br50'!$H$98</f>
        <v>0</v>
      </c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</row>
    <row r="59" spans="1:85" x14ac:dyDescent="0.25">
      <c r="A59" s="122"/>
      <c r="B59" s="110"/>
      <c r="C59" s="110"/>
      <c r="D59" s="110"/>
      <c r="E59" s="110"/>
      <c r="F59" s="123"/>
      <c r="G59" s="111"/>
      <c r="H59" s="111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1"/>
      <c r="Z59" s="111"/>
      <c r="AA59" s="111"/>
      <c r="AB59" s="111"/>
      <c r="AC59" s="111"/>
      <c r="AD59" s="112"/>
      <c r="AE59" s="112"/>
      <c r="AF59" s="112"/>
      <c r="AG59" s="112"/>
      <c r="AH59" s="112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116"/>
      <c r="BF59" s="116"/>
      <c r="BG59" s="116"/>
      <c r="BH59" s="116"/>
      <c r="BI59" s="45"/>
      <c r="BJ59" s="45"/>
      <c r="BK59" s="45"/>
    </row>
    <row r="61" spans="1:85" s="114" customFormat="1" x14ac:dyDescent="0.25">
      <c r="A61" s="113" t="s">
        <v>164</v>
      </c>
      <c r="B61" s="113">
        <f>SUM(B9:B58)</f>
        <v>0</v>
      </c>
      <c r="C61" s="113">
        <f>SUM(C9:C58)</f>
        <v>0</v>
      </c>
      <c r="D61" s="113">
        <f>SUM(D9:D58)</f>
        <v>0</v>
      </c>
      <c r="E61" s="113">
        <f>SUM(E9:E58)</f>
        <v>0</v>
      </c>
      <c r="F61" s="113"/>
      <c r="G61" s="113"/>
      <c r="H61" s="113"/>
      <c r="I61" s="115">
        <f>COUNTA(I9:I58)</f>
        <v>50</v>
      </c>
      <c r="J61" s="115">
        <f>COUNTA(J9:J58)</f>
        <v>50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</row>
    <row r="62" spans="1:85" s="114" customFormat="1" x14ac:dyDescent="0.25">
      <c r="A62" s="113" t="s">
        <v>166</v>
      </c>
      <c r="B62" s="113"/>
      <c r="C62" s="113"/>
      <c r="D62" s="113"/>
      <c r="E62" s="113"/>
      <c r="F62" s="115">
        <f>SUM(F9:F58)</f>
        <v>0</v>
      </c>
      <c r="G62" s="113"/>
      <c r="H62" s="113"/>
      <c r="K62" s="115">
        <f>COUNTA(K9:K58)</f>
        <v>50</v>
      </c>
      <c r="AC62" s="115"/>
    </row>
    <row r="63" spans="1:85" s="114" customFormat="1" x14ac:dyDescent="0.25">
      <c r="A63" s="113" t="s">
        <v>168</v>
      </c>
      <c r="B63" s="113"/>
      <c r="C63" s="113"/>
      <c r="D63" s="115"/>
      <c r="E63" s="115"/>
      <c r="F63" s="115"/>
      <c r="G63" s="115"/>
      <c r="H63" s="113"/>
      <c r="L63" s="115">
        <f>COUNTA(L9:L58)</f>
        <v>50</v>
      </c>
      <c r="M63" s="115">
        <f>COUNTA(M9:M58)</f>
        <v>50</v>
      </c>
      <c r="N63" s="115">
        <f>COUNTA(N9:N58)</f>
        <v>50</v>
      </c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>
        <f>COUNTA(AA9:AA58)</f>
        <v>50</v>
      </c>
      <c r="AB63" s="115">
        <f>COUNTA(AB9:AB58)</f>
        <v>50</v>
      </c>
      <c r="AC63" s="115">
        <f>COUNTA(AC9:AC58)</f>
        <v>50</v>
      </c>
      <c r="AD63" s="115">
        <f>COUNTA(AD9:AD58)</f>
        <v>50</v>
      </c>
      <c r="AE63" s="115">
        <f>COUNTA(AE9:AE58)</f>
        <v>50</v>
      </c>
      <c r="AF63" s="115">
        <f>COUNTA(AF9:AF58)</f>
        <v>50</v>
      </c>
      <c r="AG63" s="115">
        <f>COUNTA(AG9:AG58)</f>
        <v>50</v>
      </c>
      <c r="AH63" s="115">
        <f>COUNTA(AH9:AH58)</f>
        <v>50</v>
      </c>
      <c r="AI63" s="115">
        <f>COUNTA(AI9:AI58)</f>
        <v>50</v>
      </c>
      <c r="AJ63" s="115">
        <f>COUNTA(AJ9:AJ58)</f>
        <v>50</v>
      </c>
      <c r="AK63" s="115">
        <f>COUNTA(AK9:AK58)</f>
        <v>50</v>
      </c>
      <c r="AL63" s="115">
        <f>COUNTA(AL9:AL58)</f>
        <v>50</v>
      </c>
      <c r="AM63" s="115">
        <f>COUNTA(AM9:AM58)</f>
        <v>50</v>
      </c>
      <c r="AN63" s="115">
        <f>COUNTA(AN9:AN58)</f>
        <v>50</v>
      </c>
      <c r="AO63" s="115">
        <f>COUNTA(AO9:AO58)</f>
        <v>50</v>
      </c>
      <c r="AP63" s="115">
        <f>COUNTA(AP9:AP58)</f>
        <v>50</v>
      </c>
      <c r="AQ63" s="115">
        <f>COUNTA(AQ9:AQ58)</f>
        <v>50</v>
      </c>
      <c r="AR63" s="115">
        <f>COUNTA(AR9:AR58)</f>
        <v>50</v>
      </c>
      <c r="AS63" s="115">
        <f>COUNTA(AS9:AS58)</f>
        <v>50</v>
      </c>
      <c r="AT63" s="115">
        <f>COUNTA(AT9:AT58)</f>
        <v>50</v>
      </c>
      <c r="AW63" s="115">
        <f>COUNTA(AW9:AW58)</f>
        <v>50</v>
      </c>
      <c r="AZ63" s="115">
        <f>COUNTA(AZ9:AZ58)</f>
        <v>50</v>
      </c>
      <c r="BC63" s="115">
        <f>COUNTA(BC9:BC58)</f>
        <v>50</v>
      </c>
      <c r="BF63" s="115">
        <f>COUNTA(BF9:BF58)</f>
        <v>50</v>
      </c>
      <c r="BI63" s="115">
        <f>COUNTA(BI9:BI58)</f>
        <v>50</v>
      </c>
      <c r="BL63" s="115">
        <f>COUNTA(BL9:BL58)</f>
        <v>50</v>
      </c>
      <c r="BN63" s="115">
        <f>COUNTA(BN9:BN58)</f>
        <v>50</v>
      </c>
      <c r="BO63" s="115">
        <f>COUNTA(BO9:BO58)</f>
        <v>50</v>
      </c>
      <c r="BP63" s="115">
        <f>COUNTA(BP9:BP58)</f>
        <v>50</v>
      </c>
      <c r="BR63" s="115">
        <f>COUNTA(BR9:BR58)</f>
        <v>50</v>
      </c>
      <c r="BS63" s="115">
        <f>COUNTA(BS9:BS58)</f>
        <v>50</v>
      </c>
      <c r="BT63" s="115">
        <f>COUNTA(BT9:BT58)</f>
        <v>50</v>
      </c>
      <c r="BU63" s="115">
        <f>COUNTA(BU9:BU58)</f>
        <v>50</v>
      </c>
      <c r="BV63" s="115">
        <f>COUNTA(BV9:BV58)</f>
        <v>50</v>
      </c>
      <c r="BW63" s="115">
        <f>COUNTA(BW9:BW58)</f>
        <v>50</v>
      </c>
    </row>
    <row r="64" spans="1:85" s="114" customFormat="1" x14ac:dyDescent="0.25">
      <c r="A64" s="113" t="s">
        <v>165</v>
      </c>
      <c r="B64" s="113"/>
      <c r="C64" s="113"/>
      <c r="D64" s="113"/>
      <c r="E64" s="113"/>
      <c r="F64" s="113"/>
      <c r="G64" s="115">
        <f>AVERAGE(G9:G58)</f>
        <v>0</v>
      </c>
      <c r="H64" s="115" t="e">
        <f>AVERAGE(H9:H58)</f>
        <v>#DIV/0!</v>
      </c>
      <c r="I64" s="115">
        <f>AVERAGE(I9:I58)</f>
        <v>0.8</v>
      </c>
      <c r="J64" s="115" t="e">
        <f>AVERAGE(J9:J58)</f>
        <v>#DIV/0!</v>
      </c>
      <c r="K64" s="115">
        <f>AVERAGE(K9:K58)</f>
        <v>0.64</v>
      </c>
      <c r="L64" s="115">
        <f>AVERAGE(L9:L58)</f>
        <v>0.64</v>
      </c>
      <c r="M64" s="115">
        <f>AVERAGE(M9:M58)</f>
        <v>0.56000000000000005</v>
      </c>
      <c r="N64" s="115">
        <f>AVERAGE(N9:N58)</f>
        <v>0.56000000000000005</v>
      </c>
      <c r="O64" s="115" t="e">
        <f>AVERAGE(O9:O58)</f>
        <v>#DIV/0!</v>
      </c>
      <c r="P64" s="115">
        <f>AVERAGE(P9:P58)</f>
        <v>0.16</v>
      </c>
      <c r="Q64" s="115">
        <f>AVERAGE(Q9:Q58)</f>
        <v>0</v>
      </c>
      <c r="R64" s="115">
        <f>AVERAGE(R9:R58)</f>
        <v>0.08</v>
      </c>
      <c r="S64" s="115">
        <f>AVERAGE(S9:S58)</f>
        <v>0.08</v>
      </c>
      <c r="T64" s="115" t="e">
        <f>AVERAGE(T9:T58)</f>
        <v>#DIV/0!</v>
      </c>
      <c r="U64" s="115" t="e">
        <f>AVERAGE(U9:U58)</f>
        <v>#VALUE!</v>
      </c>
      <c r="V64" s="115" t="e">
        <f>AVERAGE(V9:V58)</f>
        <v>#DIV/0!</v>
      </c>
      <c r="W64" s="115" t="e">
        <f>AVERAGE(W9:W58)</f>
        <v>#VALUE!</v>
      </c>
      <c r="X64" s="115" t="e">
        <f>AVERAGE(X9:X58)</f>
        <v>#VALUE!</v>
      </c>
      <c r="Y64" s="115" t="e">
        <f>AVERAGE(Y9:Y58)</f>
        <v>#VALUE!</v>
      </c>
      <c r="Z64" s="115" t="e">
        <f>AVERAGE(Z9:Z58)</f>
        <v>#VALUE!</v>
      </c>
      <c r="AA64" s="115" t="e">
        <f>AVERAGE(AA9:AA58)</f>
        <v>#DIV/0!</v>
      </c>
      <c r="AB64" s="115" t="e">
        <f>AVERAGE(AB9:AB58)</f>
        <v>#DIV/0!</v>
      </c>
      <c r="AC64" s="115" t="e">
        <f>AVERAGE(AC9:AC58)</f>
        <v>#DIV/0!</v>
      </c>
      <c r="AD64" s="115" t="e">
        <f>AVERAGE(AD9:AD58)</f>
        <v>#DIV/0!</v>
      </c>
      <c r="AE64" s="115" t="e">
        <f>AVERAGE(AE9:AE58)</f>
        <v>#DIV/0!</v>
      </c>
      <c r="AF64" s="115" t="e">
        <f>AVERAGE(AF9:AF58)</f>
        <v>#DIV/0!</v>
      </c>
      <c r="AG64" s="115" t="e">
        <f>AVERAGE(AG9:AG58)</f>
        <v>#DIV/0!</v>
      </c>
      <c r="AH64" s="115" t="e">
        <f>AVERAGE(AH9:AH58)</f>
        <v>#DIV/0!</v>
      </c>
      <c r="AI64" s="115" t="e">
        <f>AVERAGE(AI9:AI58)</f>
        <v>#DIV/0!</v>
      </c>
      <c r="AJ64" s="115" t="e">
        <f>AVERAGE(AJ9:AJ58)</f>
        <v>#DIV/0!</v>
      </c>
      <c r="AK64" s="115">
        <f>AVERAGE(AK9:AK58)</f>
        <v>0</v>
      </c>
      <c r="AL64" s="115">
        <f>AVERAGE(AL9:AL58)</f>
        <v>0</v>
      </c>
      <c r="AM64" s="115">
        <f>AVERAGE(AM9:AM58)</f>
        <v>0</v>
      </c>
      <c r="AN64" s="115">
        <f>AVERAGE(AN9:AN58)</f>
        <v>0</v>
      </c>
      <c r="AO64" s="115">
        <f>AVERAGE(AO9:AO58)</f>
        <v>0</v>
      </c>
      <c r="AP64" s="115">
        <f>AVERAGE(AP9:AP58)</f>
        <v>0</v>
      </c>
      <c r="AQ64" s="115">
        <f>AVERAGE(AQ9:AQ58)</f>
        <v>0</v>
      </c>
      <c r="AR64" s="115">
        <f>AVERAGE(AR9:AR58)</f>
        <v>0</v>
      </c>
      <c r="AS64" s="115">
        <f>AVERAGE(AS9:AS58)</f>
        <v>0</v>
      </c>
      <c r="AT64" s="115">
        <f>AVERAGE(AT9:AT58)</f>
        <v>0</v>
      </c>
      <c r="AU64" s="115">
        <f>AVERAGE(AU9:AU58)</f>
        <v>0</v>
      </c>
      <c r="AV64" s="115">
        <f>AVERAGE(AV9:AV58)</f>
        <v>0</v>
      </c>
      <c r="AW64" s="115">
        <f>AVERAGE(AW9:AW58)</f>
        <v>0</v>
      </c>
      <c r="AX64" s="115">
        <f>AVERAGE(AX9:AX58)</f>
        <v>0</v>
      </c>
      <c r="AY64" s="115">
        <f>AVERAGE(AY9:AY58)</f>
        <v>0</v>
      </c>
      <c r="AZ64" s="115">
        <f>AVERAGE(AZ9:AZ58)</f>
        <v>0</v>
      </c>
      <c r="BA64" s="115">
        <f>AVERAGE(BA9:BA58)</f>
        <v>0</v>
      </c>
      <c r="BB64" s="115">
        <f>AVERAGE(BB9:BB58)</f>
        <v>0</v>
      </c>
      <c r="BC64" s="115">
        <f>AVERAGE(BC9:BC58)</f>
        <v>0</v>
      </c>
      <c r="BD64" s="115">
        <f>AVERAGE(BD9:BD58)</f>
        <v>0</v>
      </c>
      <c r="BE64" s="115">
        <f>AVERAGE(BE9:BE58)</f>
        <v>0</v>
      </c>
      <c r="BF64" s="115">
        <f>AVERAGE(BF9:BF58)</f>
        <v>0</v>
      </c>
      <c r="BG64" s="115">
        <f>AVERAGE(BG9:BG58)</f>
        <v>0</v>
      </c>
      <c r="BH64" s="115">
        <f>AVERAGE(BH9:BH58)</f>
        <v>0</v>
      </c>
      <c r="BI64" s="115">
        <f>AVERAGE(BI9:BI58)</f>
        <v>0</v>
      </c>
      <c r="BJ64" s="115">
        <f>AVERAGE(BJ9:BJ58)</f>
        <v>0</v>
      </c>
      <c r="BK64" s="115">
        <f>AVERAGE(BK9:BK58)</f>
        <v>0</v>
      </c>
      <c r="BL64" s="115">
        <f>AVERAGE(BL9:BL58)</f>
        <v>0</v>
      </c>
      <c r="BM64" s="115">
        <f>AVERAGE(BM9:BM58)</f>
        <v>0</v>
      </c>
      <c r="BN64" s="115">
        <f>AVERAGE(BN9:BN58)</f>
        <v>0</v>
      </c>
      <c r="BO64" s="115">
        <f>AVERAGE(BO9:BO58)</f>
        <v>0</v>
      </c>
      <c r="BP64" s="115">
        <f>AVERAGE(BP9:BP58)</f>
        <v>0</v>
      </c>
      <c r="BQ64" s="115">
        <f>AVERAGE(BQ9:BQ58)</f>
        <v>0</v>
      </c>
      <c r="BR64" s="115">
        <f>AVERAGE(BR9:BR58)</f>
        <v>0</v>
      </c>
      <c r="BS64" s="115">
        <f>AVERAGE(BS9:BS58)</f>
        <v>0</v>
      </c>
      <c r="BT64" s="115">
        <f>AVERAGE(BT9:BT58)</f>
        <v>0</v>
      </c>
      <c r="BU64" s="115">
        <f>AVERAGE(BU9:BU58)</f>
        <v>0</v>
      </c>
      <c r="BV64" s="115">
        <f>AVERAGE(BV9:BV58)</f>
        <v>0</v>
      </c>
      <c r="BW64" s="115">
        <f>AVERAGE(BW9:BW58)</f>
        <v>0</v>
      </c>
    </row>
    <row r="67" spans="1:14" ht="21" customHeight="1" x14ac:dyDescent="0.25">
      <c r="A67" s="255" t="s">
        <v>167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7"/>
    </row>
    <row r="68" spans="1:14" ht="19.5" customHeight="1" x14ac:dyDescent="0.25">
      <c r="A68" s="258" t="s">
        <v>205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</row>
    <row r="69" spans="1:14" ht="24" customHeight="1" x14ac:dyDescent="0.25">
      <c r="A69" s="252" t="s">
        <v>170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4"/>
    </row>
    <row r="70" spans="1:14" ht="42.75" customHeight="1" x14ac:dyDescent="0.25">
      <c r="A70" s="212" t="s">
        <v>206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4"/>
    </row>
    <row r="71" spans="1:14" ht="20.25" customHeight="1" x14ac:dyDescent="0.25">
      <c r="A71" s="249" t="s">
        <v>169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1"/>
    </row>
    <row r="72" spans="1:14" x14ac:dyDescent="0.25">
      <c r="A72" s="252" t="s">
        <v>172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4"/>
    </row>
    <row r="73" spans="1:14" x14ac:dyDescent="0.25">
      <c r="A73" s="252" t="s">
        <v>207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4"/>
    </row>
    <row r="74" spans="1:14" x14ac:dyDescent="0.25">
      <c r="A74" s="252" t="s">
        <v>208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4"/>
    </row>
    <row r="75" spans="1:14" x14ac:dyDescent="0.25">
      <c r="A75" s="252" t="s">
        <v>171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4"/>
    </row>
    <row r="76" spans="1:14" x14ac:dyDescent="0.25">
      <c r="A76" s="212" t="s">
        <v>173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4"/>
    </row>
    <row r="77" spans="1:14" ht="30.75" customHeight="1" x14ac:dyDescent="0.25">
      <c r="A77" s="212" t="s">
        <v>175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4"/>
    </row>
    <row r="78" spans="1:14" ht="22.5" customHeight="1" x14ac:dyDescent="0.25">
      <c r="A78" s="243" t="s">
        <v>209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5"/>
    </row>
    <row r="79" spans="1:14" ht="16.5" customHeight="1" x14ac:dyDescent="0.25">
      <c r="A79" s="246" t="s">
        <v>178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8"/>
    </row>
    <row r="80" spans="1:14" ht="21" customHeight="1" x14ac:dyDescent="0.25">
      <c r="A80" s="209" t="s">
        <v>174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1"/>
    </row>
    <row r="81" spans="1:14" ht="23.25" customHeight="1" x14ac:dyDescent="0.25">
      <c r="A81" s="212" t="s">
        <v>176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4"/>
    </row>
    <row r="82" spans="1:14" ht="30.75" customHeight="1" x14ac:dyDescent="0.25">
      <c r="A82" s="206" t="s">
        <v>177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8"/>
    </row>
  </sheetData>
  <sheetProtection sheet="1" objects="1" scenarios="1"/>
  <mergeCells count="55">
    <mergeCell ref="A68:N68"/>
    <mergeCell ref="A69:N69"/>
    <mergeCell ref="A70:N70"/>
    <mergeCell ref="AP6:AT6"/>
    <mergeCell ref="AK7:AK8"/>
    <mergeCell ref="AL7:AL8"/>
    <mergeCell ref="AM7:AM8"/>
    <mergeCell ref="AN7:AN8"/>
    <mergeCell ref="AO7:AO8"/>
    <mergeCell ref="BM7:BP7"/>
    <mergeCell ref="BQ7:BT7"/>
    <mergeCell ref="A67:N67"/>
    <mergeCell ref="BM6:BW6"/>
    <mergeCell ref="BU7:BW7"/>
    <mergeCell ref="A76:N76"/>
    <mergeCell ref="A77:N77"/>
    <mergeCell ref="A78:N78"/>
    <mergeCell ref="A79:N79"/>
    <mergeCell ref="A71:N71"/>
    <mergeCell ref="A72:N72"/>
    <mergeCell ref="A73:N73"/>
    <mergeCell ref="A74:N74"/>
    <mergeCell ref="A75:N75"/>
    <mergeCell ref="A1:K1"/>
    <mergeCell ref="L1:W1"/>
    <mergeCell ref="AE7:AF7"/>
    <mergeCell ref="AG7:AH7"/>
    <mergeCell ref="AI7:AJ7"/>
    <mergeCell ref="F7:F8"/>
    <mergeCell ref="G7:G8"/>
    <mergeCell ref="F6:H6"/>
    <mergeCell ref="I6:N6"/>
    <mergeCell ref="AA7:AB7"/>
    <mergeCell ref="AC7:AD7"/>
    <mergeCell ref="AA6:AJ6"/>
    <mergeCell ref="A3:F3"/>
    <mergeCell ref="B6:E7"/>
    <mergeCell ref="O6:T6"/>
    <mergeCell ref="U6:Z6"/>
    <mergeCell ref="A82:N82"/>
    <mergeCell ref="A80:N80"/>
    <mergeCell ref="A81:N81"/>
    <mergeCell ref="AK6:AO6"/>
    <mergeCell ref="AU6:BL6"/>
    <mergeCell ref="AU7:AW7"/>
    <mergeCell ref="AX7:AZ7"/>
    <mergeCell ref="BA7:BC7"/>
    <mergeCell ref="BD7:BF7"/>
    <mergeCell ref="BG7:BI7"/>
    <mergeCell ref="BJ7:BL7"/>
    <mergeCell ref="AP7:AP8"/>
    <mergeCell ref="AQ7:AQ8"/>
    <mergeCell ref="AR7:AR8"/>
    <mergeCell ref="AS7:AS8"/>
    <mergeCell ref="AT7:AT8"/>
  </mergeCells>
  <pageMargins left="0.25" right="0.25" top="0.75" bottom="0.75" header="0.3" footer="0.3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57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58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59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ht="12.75" customHeight="1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29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60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61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1.2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3.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4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.7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66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opLeftCell="A73" workbookViewId="0">
      <selection activeCell="D38" sqref="D38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14.28515625" style="1" customWidth="1"/>
    <col min="4" max="18" width="11.42578125" style="1"/>
  </cols>
  <sheetData>
    <row r="1" spans="1:5" ht="15.75" x14ac:dyDescent="0.25">
      <c r="A1" s="196" t="s">
        <v>179</v>
      </c>
    </row>
    <row r="3" spans="1:5" x14ac:dyDescent="0.25">
      <c r="A3" s="193" t="s">
        <v>180</v>
      </c>
    </row>
    <row r="4" spans="1:5" ht="39" x14ac:dyDescent="0.25">
      <c r="B4" s="194" t="s">
        <v>218</v>
      </c>
      <c r="C4" s="194" t="s">
        <v>219</v>
      </c>
      <c r="D4" s="194" t="s">
        <v>220</v>
      </c>
      <c r="E4" s="194" t="s">
        <v>221</v>
      </c>
    </row>
    <row r="5" spans="1:5" x14ac:dyDescent="0.25">
      <c r="A5" s="1" t="s">
        <v>217</v>
      </c>
      <c r="B5" s="195" t="e">
        <f>B6/(SUM(B6:E6))</f>
        <v>#DIV/0!</v>
      </c>
      <c r="C5" s="195" t="e">
        <f>C6/(SUM(B6:E6))</f>
        <v>#DIV/0!</v>
      </c>
      <c r="D5" s="195" t="e">
        <f>D6/(SUM(B6:E6))</f>
        <v>#DIV/0!</v>
      </c>
      <c r="E5" s="195" t="e">
        <f>E6/(SUM(B6:E6))</f>
        <v>#DIV/0!</v>
      </c>
    </row>
    <row r="6" spans="1:5" x14ac:dyDescent="0.25">
      <c r="A6" s="1" t="s">
        <v>164</v>
      </c>
      <c r="B6" s="1">
        <f>Sammenstilling!B61</f>
        <v>0</v>
      </c>
      <c r="C6" s="1">
        <f>Sammenstilling!C61</f>
        <v>0</v>
      </c>
      <c r="D6" s="1">
        <f>Sammenstilling!D61</f>
        <v>0</v>
      </c>
      <c r="E6" s="1">
        <f>Sammenstilling!E61</f>
        <v>0</v>
      </c>
    </row>
    <row r="18" spans="1:4" x14ac:dyDescent="0.25">
      <c r="A18" s="193" t="s">
        <v>222</v>
      </c>
    </row>
    <row r="19" spans="1:4" x14ac:dyDescent="0.25">
      <c r="A19" s="106"/>
      <c r="B19" s="106"/>
      <c r="C19" s="106"/>
      <c r="D19" s="199" t="s">
        <v>224</v>
      </c>
    </row>
    <row r="20" spans="1:4" x14ac:dyDescent="0.25">
      <c r="A20" s="262" t="s">
        <v>232</v>
      </c>
      <c r="B20" s="262"/>
      <c r="C20" s="262"/>
      <c r="D20" s="198">
        <f>Sammenstilling!G64</f>
        <v>0</v>
      </c>
    </row>
    <row r="21" spans="1:4" x14ac:dyDescent="0.25">
      <c r="A21" s="262" t="s">
        <v>223</v>
      </c>
      <c r="B21" s="262"/>
      <c r="C21" s="262"/>
      <c r="D21" s="199">
        <f>MAXA(Sammenstilling!G9:G58)</f>
        <v>0</v>
      </c>
    </row>
    <row r="22" spans="1:4" x14ac:dyDescent="0.25">
      <c r="A22" s="262" t="s">
        <v>225</v>
      </c>
      <c r="B22" s="262"/>
      <c r="C22" s="262"/>
      <c r="D22" s="199">
        <f>MINA(Sammenstilling!G9:G58)</f>
        <v>0</v>
      </c>
    </row>
    <row r="23" spans="1:4" x14ac:dyDescent="0.25">
      <c r="A23" s="263" t="s">
        <v>227</v>
      </c>
      <c r="B23" s="263"/>
      <c r="C23" s="263"/>
      <c r="D23" s="200">
        <f>_xlfn.STDEV.P(Sammenstilling!G9:G58)</f>
        <v>0</v>
      </c>
    </row>
    <row r="35" spans="1:5" x14ac:dyDescent="0.25">
      <c r="A35" s="193" t="s">
        <v>226</v>
      </c>
    </row>
    <row r="36" spans="1:5" x14ac:dyDescent="0.25">
      <c r="D36" s="1" t="s">
        <v>228</v>
      </c>
      <c r="E36" s="1" t="s">
        <v>229</v>
      </c>
    </row>
    <row r="37" spans="1:5" x14ac:dyDescent="0.25">
      <c r="A37" s="264" t="s">
        <v>230</v>
      </c>
      <c r="B37" s="264"/>
      <c r="C37" s="264"/>
      <c r="D37" s="204">
        <f>Sammenstilling!I64</f>
        <v>0.8</v>
      </c>
      <c r="E37" s="197">
        <f>Sammenstilling!I61</f>
        <v>50</v>
      </c>
    </row>
    <row r="38" spans="1:5" x14ac:dyDescent="0.25">
      <c r="A38" s="264" t="s">
        <v>231</v>
      </c>
      <c r="B38" s="264"/>
      <c r="C38" s="264"/>
      <c r="D38" s="204" t="e">
        <f>Sammenstilling!J64</f>
        <v>#DIV/0!</v>
      </c>
      <c r="E38" s="197">
        <f>Sammenstilling!J61</f>
        <v>50</v>
      </c>
    </row>
    <row r="39" spans="1:5" x14ac:dyDescent="0.25">
      <c r="A39" s="264" t="s">
        <v>76</v>
      </c>
      <c r="B39" s="264"/>
      <c r="C39" s="264"/>
      <c r="D39" s="204">
        <f>Sammenstilling!K64</f>
        <v>0.64</v>
      </c>
      <c r="E39" s="197">
        <f>Sammenstilling!K62</f>
        <v>50</v>
      </c>
    </row>
    <row r="40" spans="1:5" x14ac:dyDescent="0.25">
      <c r="A40" s="264" t="s">
        <v>253</v>
      </c>
      <c r="B40" s="264"/>
      <c r="C40" s="264"/>
      <c r="D40" s="204">
        <f>Sammenstilling!L64</f>
        <v>0.64</v>
      </c>
      <c r="E40" s="197">
        <f>Sammenstilling!L63</f>
        <v>50</v>
      </c>
    </row>
    <row r="41" spans="1:5" x14ac:dyDescent="0.25">
      <c r="A41" s="264" t="s">
        <v>254</v>
      </c>
      <c r="B41" s="264"/>
      <c r="C41" s="264"/>
      <c r="D41" s="204">
        <f>Sammenstilling!M64</f>
        <v>0.56000000000000005</v>
      </c>
      <c r="E41" s="197">
        <f>Sammenstilling!M63</f>
        <v>50</v>
      </c>
    </row>
    <row r="42" spans="1:5" x14ac:dyDescent="0.25">
      <c r="A42" s="264" t="s">
        <v>255</v>
      </c>
      <c r="B42" s="264"/>
      <c r="C42" s="264"/>
      <c r="D42" s="204">
        <f>Sammenstilling!N64</f>
        <v>0.56000000000000005</v>
      </c>
      <c r="E42" s="197">
        <f>Sammenstilling!N63</f>
        <v>50</v>
      </c>
    </row>
    <row r="57" spans="1:5" x14ac:dyDescent="0.25">
      <c r="A57" s="193" t="s">
        <v>233</v>
      </c>
    </row>
    <row r="59" spans="1:5" x14ac:dyDescent="0.25">
      <c r="A59" s="264" t="s">
        <v>165</v>
      </c>
      <c r="B59" s="264"/>
      <c r="C59" s="264"/>
      <c r="D59" s="204" t="e">
        <f>Sammenstilling!T64</f>
        <v>#DIV/0!</v>
      </c>
    </row>
    <row r="60" spans="1:5" x14ac:dyDescent="0.25">
      <c r="A60" s="263" t="s">
        <v>227</v>
      </c>
      <c r="B60" s="263"/>
      <c r="C60" s="263"/>
      <c r="D60" s="205" t="e">
        <f>_xlfn.STDEV.P(Sammenstilling!T9:T58)</f>
        <v>#DIV/0!</v>
      </c>
    </row>
    <row r="62" spans="1:5" x14ac:dyDescent="0.25">
      <c r="A62" s="202" t="s">
        <v>234</v>
      </c>
    </row>
    <row r="63" spans="1:5" ht="15" customHeight="1" x14ac:dyDescent="0.25">
      <c r="A63" s="261" t="s">
        <v>256</v>
      </c>
      <c r="B63" s="261"/>
      <c r="C63" s="261"/>
      <c r="D63" s="261"/>
      <c r="E63" s="261"/>
    </row>
    <row r="64" spans="1:5" x14ac:dyDescent="0.25">
      <c r="A64" s="261"/>
      <c r="B64" s="261"/>
      <c r="C64" s="261"/>
      <c r="D64" s="261"/>
      <c r="E64" s="261"/>
    </row>
    <row r="65" spans="1:7" x14ac:dyDescent="0.25">
      <c r="A65" s="261"/>
      <c r="B65" s="261"/>
      <c r="C65" s="261"/>
      <c r="D65" s="261"/>
      <c r="E65" s="261"/>
    </row>
    <row r="66" spans="1:7" x14ac:dyDescent="0.25">
      <c r="A66" s="261"/>
      <c r="B66" s="261"/>
      <c r="C66" s="261"/>
      <c r="D66" s="261"/>
      <c r="E66" s="261"/>
    </row>
    <row r="67" spans="1:7" x14ac:dyDescent="0.25">
      <c r="A67" s="261"/>
      <c r="B67" s="261"/>
      <c r="C67" s="261"/>
      <c r="D67" s="261"/>
      <c r="E67" s="261"/>
    </row>
    <row r="68" spans="1:7" x14ac:dyDescent="0.25">
      <c r="A68" s="261"/>
      <c r="B68" s="261"/>
      <c r="C68" s="261"/>
      <c r="D68" s="261"/>
      <c r="E68" s="261"/>
    </row>
    <row r="69" spans="1:7" x14ac:dyDescent="0.25">
      <c r="A69" s="201"/>
      <c r="B69" s="201"/>
      <c r="C69" s="201"/>
      <c r="D69" s="201"/>
      <c r="E69" s="201"/>
    </row>
    <row r="70" spans="1:7" x14ac:dyDescent="0.25">
      <c r="A70" s="201"/>
      <c r="B70" s="201"/>
      <c r="C70" s="201"/>
      <c r="D70" s="201"/>
      <c r="E70" s="201"/>
    </row>
    <row r="71" spans="1:7" x14ac:dyDescent="0.25">
      <c r="A71" s="201"/>
      <c r="B71" s="201"/>
      <c r="C71" s="201"/>
      <c r="D71" s="201"/>
      <c r="E71" s="201"/>
    </row>
    <row r="72" spans="1:7" x14ac:dyDescent="0.25">
      <c r="A72" s="201"/>
      <c r="B72" s="201"/>
      <c r="C72" s="201"/>
      <c r="D72" s="201"/>
      <c r="E72" s="201"/>
    </row>
    <row r="75" spans="1:7" x14ac:dyDescent="0.25">
      <c r="A75" s="193" t="s">
        <v>237</v>
      </c>
      <c r="F75" s="1" t="s">
        <v>229</v>
      </c>
    </row>
    <row r="76" spans="1:7" x14ac:dyDescent="0.25">
      <c r="D76" s="1" t="s">
        <v>235</v>
      </c>
      <c r="E76" s="1" t="s">
        <v>236</v>
      </c>
      <c r="F76" s="1" t="s">
        <v>142</v>
      </c>
      <c r="G76" s="1" t="s">
        <v>143</v>
      </c>
    </row>
    <row r="77" spans="1:7" x14ac:dyDescent="0.25">
      <c r="A77" s="264" t="s">
        <v>77</v>
      </c>
      <c r="B77" s="264"/>
      <c r="C77" s="264"/>
      <c r="D77" s="204" t="e">
        <f>Sammenstilling!AA64</f>
        <v>#DIV/0!</v>
      </c>
      <c r="E77" s="204" t="e">
        <f>Sammenstilling!AB64</f>
        <v>#DIV/0!</v>
      </c>
      <c r="F77" s="197">
        <f>Sammenstilling!AA63</f>
        <v>50</v>
      </c>
      <c r="G77" s="197">
        <f>Sammenstilling!AB63</f>
        <v>50</v>
      </c>
    </row>
    <row r="78" spans="1:7" x14ac:dyDescent="0.25">
      <c r="A78" s="264" t="s">
        <v>76</v>
      </c>
      <c r="B78" s="264"/>
      <c r="C78" s="264"/>
      <c r="D78" s="204" t="e">
        <f>Sammenstilling!AC64+Sammenstilling!AA64</f>
        <v>#DIV/0!</v>
      </c>
      <c r="E78" s="204" t="e">
        <f>Sammenstilling!AD64+Sammenstilling!AB64</f>
        <v>#DIV/0!</v>
      </c>
      <c r="F78" s="197">
        <f>Sammenstilling!AC63</f>
        <v>50</v>
      </c>
      <c r="G78" s="197">
        <f>Sammenstilling!AD63</f>
        <v>50</v>
      </c>
    </row>
    <row r="79" spans="1:7" x14ac:dyDescent="0.25">
      <c r="A79" s="264" t="s">
        <v>253</v>
      </c>
      <c r="B79" s="264"/>
      <c r="C79" s="264"/>
      <c r="D79" s="204" t="e">
        <f>Sammenstilling!AE64</f>
        <v>#DIV/0!</v>
      </c>
      <c r="E79" s="204" t="e">
        <f>Sammenstilling!AF64</f>
        <v>#DIV/0!</v>
      </c>
      <c r="F79" s="197">
        <f>Sammenstilling!AE63</f>
        <v>50</v>
      </c>
      <c r="G79" s="197">
        <f>Sammenstilling!AF63</f>
        <v>50</v>
      </c>
    </row>
    <row r="80" spans="1:7" x14ac:dyDescent="0.25">
      <c r="A80" s="264" t="s">
        <v>254</v>
      </c>
      <c r="B80" s="264"/>
      <c r="C80" s="264"/>
      <c r="D80" s="204" t="e">
        <f>Sammenstilling!AG64</f>
        <v>#DIV/0!</v>
      </c>
      <c r="E80" s="204" t="e">
        <f>Sammenstilling!AH64</f>
        <v>#DIV/0!</v>
      </c>
      <c r="F80" s="197">
        <f>Sammenstilling!AG63</f>
        <v>50</v>
      </c>
      <c r="G80" s="197">
        <f>Sammenstilling!AH63</f>
        <v>50</v>
      </c>
    </row>
    <row r="81" spans="1:7" x14ac:dyDescent="0.25">
      <c r="A81" s="264" t="s">
        <v>255</v>
      </c>
      <c r="B81" s="264"/>
      <c r="C81" s="264"/>
      <c r="D81" s="204" t="e">
        <f>Sammenstilling!AI64</f>
        <v>#DIV/0!</v>
      </c>
      <c r="E81" s="204" t="e">
        <f>Sammenstilling!AJ64</f>
        <v>#DIV/0!</v>
      </c>
      <c r="F81" s="197">
        <f>Sammenstilling!AI63</f>
        <v>50</v>
      </c>
      <c r="G81" s="197">
        <f>Sammenstilling!AJ63</f>
        <v>50</v>
      </c>
    </row>
    <row r="95" spans="1:7" x14ac:dyDescent="0.25">
      <c r="A95" s="193" t="s">
        <v>238</v>
      </c>
    </row>
    <row r="96" spans="1:7" x14ac:dyDescent="0.25">
      <c r="A96" s="203"/>
      <c r="B96" s="1" t="s">
        <v>239</v>
      </c>
      <c r="C96" s="1" t="s">
        <v>229</v>
      </c>
    </row>
    <row r="97" spans="1:3" x14ac:dyDescent="0.25">
      <c r="A97" s="203" t="s">
        <v>77</v>
      </c>
      <c r="B97" s="204">
        <f>Sammenstilling!AK64</f>
        <v>0</v>
      </c>
      <c r="C97" s="197">
        <f>Sammenstilling!AK63</f>
        <v>50</v>
      </c>
    </row>
    <row r="98" spans="1:3" x14ac:dyDescent="0.25">
      <c r="A98" s="203" t="s">
        <v>76</v>
      </c>
      <c r="B98" s="204">
        <f>Sammenstilling!AK64+Sammenstilling!AL64</f>
        <v>0</v>
      </c>
      <c r="C98" s="197">
        <f>Sammenstilling!AL63</f>
        <v>50</v>
      </c>
    </row>
    <row r="99" spans="1:3" x14ac:dyDescent="0.25">
      <c r="A99" s="203" t="s">
        <v>253</v>
      </c>
      <c r="B99" s="204">
        <f>Sammenstilling!AM64</f>
        <v>0</v>
      </c>
      <c r="C99" s="197">
        <f>Sammenstilling!AM63</f>
        <v>50</v>
      </c>
    </row>
    <row r="100" spans="1:3" x14ac:dyDescent="0.25">
      <c r="A100" s="203" t="s">
        <v>254</v>
      </c>
      <c r="B100" s="204">
        <f>Sammenstilling!AN64</f>
        <v>0</v>
      </c>
      <c r="C100" s="197">
        <f>Sammenstilling!AN63</f>
        <v>50</v>
      </c>
    </row>
    <row r="101" spans="1:3" x14ac:dyDescent="0.25">
      <c r="A101" s="203" t="s">
        <v>255</v>
      </c>
      <c r="B101" s="204">
        <f>Sammenstilling!AO64</f>
        <v>0</v>
      </c>
      <c r="C101" s="197">
        <f>Sammenstilling!AO63</f>
        <v>50</v>
      </c>
    </row>
    <row r="115" spans="1:3" x14ac:dyDescent="0.25">
      <c r="A115" s="193" t="s">
        <v>240</v>
      </c>
    </row>
    <row r="116" spans="1:3" x14ac:dyDescent="0.25">
      <c r="B116" s="1" t="s">
        <v>239</v>
      </c>
      <c r="C116" s="1" t="s">
        <v>229</v>
      </c>
    </row>
    <row r="117" spans="1:3" x14ac:dyDescent="0.25">
      <c r="A117" s="203" t="s">
        <v>77</v>
      </c>
      <c r="B117" s="204">
        <f>Sammenstilling!AP64</f>
        <v>0</v>
      </c>
      <c r="C117" s="197">
        <f>Sammenstilling!AP63</f>
        <v>50</v>
      </c>
    </row>
    <row r="118" spans="1:3" x14ac:dyDescent="0.25">
      <c r="A118" s="203" t="s">
        <v>76</v>
      </c>
      <c r="B118" s="204">
        <f>Sammenstilling!AP64+Sammenstilling!AQ64</f>
        <v>0</v>
      </c>
      <c r="C118" s="197">
        <f>Sammenstilling!AQ63</f>
        <v>50</v>
      </c>
    </row>
    <row r="119" spans="1:3" x14ac:dyDescent="0.25">
      <c r="A119" s="203" t="s">
        <v>253</v>
      </c>
      <c r="B119" s="204">
        <f>Sammenstilling!AR64</f>
        <v>0</v>
      </c>
      <c r="C119" s="197">
        <f>Sammenstilling!AR63</f>
        <v>50</v>
      </c>
    </row>
    <row r="120" spans="1:3" x14ac:dyDescent="0.25">
      <c r="A120" s="203" t="s">
        <v>254</v>
      </c>
      <c r="B120" s="204">
        <f>Sammenstilling!AS64</f>
        <v>0</v>
      </c>
      <c r="C120" s="197">
        <f>Sammenstilling!AS63</f>
        <v>50</v>
      </c>
    </row>
    <row r="121" spans="1:3" x14ac:dyDescent="0.25">
      <c r="A121" s="203" t="s">
        <v>255</v>
      </c>
      <c r="B121" s="204">
        <f>Sammenstilling!AT64</f>
        <v>0</v>
      </c>
      <c r="C121" s="197">
        <f>Sammenstilling!AT63</f>
        <v>50</v>
      </c>
    </row>
    <row r="135" spans="1:1" x14ac:dyDescent="0.25">
      <c r="A135" s="193"/>
    </row>
  </sheetData>
  <mergeCells count="18">
    <mergeCell ref="A79:C79"/>
    <mergeCell ref="A80:C80"/>
    <mergeCell ref="A81:C81"/>
    <mergeCell ref="A77:C77"/>
    <mergeCell ref="A78:C78"/>
    <mergeCell ref="A63:E68"/>
    <mergeCell ref="A20:C20"/>
    <mergeCell ref="A21:C21"/>
    <mergeCell ref="A22:C22"/>
    <mergeCell ref="A23:C23"/>
    <mergeCell ref="A60:C60"/>
    <mergeCell ref="A59:C59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67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33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68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69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.7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70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71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33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1.2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1.2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75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1.2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130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I62" sqref="I62"/>
    </sheetView>
  </sheetViews>
  <sheetFormatPr baseColWidth="10" defaultRowHeight="15" x14ac:dyDescent="0.25"/>
  <cols>
    <col min="1" max="2" width="11.42578125" style="1"/>
    <col min="3" max="3" width="26.140625" style="1" customWidth="1"/>
    <col min="4" max="7" width="11.42578125" style="1"/>
  </cols>
  <sheetData>
    <row r="1" spans="1:7" ht="29.25" customHeight="1" x14ac:dyDescent="0.25">
      <c r="A1" s="265" t="s">
        <v>120</v>
      </c>
      <c r="B1" s="265"/>
      <c r="C1" s="265"/>
      <c r="D1" s="265"/>
      <c r="E1" s="265"/>
      <c r="F1" s="265"/>
      <c r="G1" s="265"/>
    </row>
    <row r="3" spans="1:7" x14ac:dyDescent="0.25">
      <c r="A3" s="106" t="s">
        <v>133</v>
      </c>
    </row>
    <row r="4" spans="1:7" x14ac:dyDescent="0.25">
      <c r="A4" s="106"/>
    </row>
    <row r="5" spans="1:7" x14ac:dyDescent="0.25">
      <c r="A5" s="266" t="s">
        <v>134</v>
      </c>
      <c r="B5" s="266" t="s">
        <v>135</v>
      </c>
      <c r="C5" s="266" t="s">
        <v>115</v>
      </c>
      <c r="D5" s="268" t="s">
        <v>136</v>
      </c>
      <c r="E5" s="269"/>
      <c r="F5" s="269"/>
      <c r="G5" s="270"/>
    </row>
    <row r="6" spans="1:7" x14ac:dyDescent="0.25">
      <c r="A6" s="267"/>
      <c r="B6" s="267"/>
      <c r="C6" s="267"/>
      <c r="D6" s="10" t="s">
        <v>26</v>
      </c>
      <c r="E6" s="10" t="s">
        <v>26</v>
      </c>
      <c r="F6" s="10" t="s">
        <v>26</v>
      </c>
      <c r="G6" s="10" t="s">
        <v>26</v>
      </c>
    </row>
    <row r="7" spans="1:7" x14ac:dyDescent="0.25">
      <c r="A7" s="62">
        <v>1</v>
      </c>
      <c r="B7" s="4"/>
      <c r="C7" s="4"/>
      <c r="D7" s="4"/>
      <c r="E7" s="4"/>
      <c r="F7" s="4"/>
      <c r="G7" s="4"/>
    </row>
    <row r="8" spans="1:7" x14ac:dyDescent="0.25">
      <c r="A8" s="40">
        <v>2</v>
      </c>
      <c r="B8" s="31"/>
      <c r="C8" s="31"/>
      <c r="D8" s="31"/>
      <c r="E8" s="31"/>
      <c r="F8" s="31"/>
      <c r="G8" s="31"/>
    </row>
    <row r="9" spans="1:7" x14ac:dyDescent="0.25">
      <c r="A9" s="40">
        <v>3</v>
      </c>
      <c r="B9" s="31"/>
      <c r="C9" s="31"/>
      <c r="D9" s="31"/>
      <c r="E9" s="31"/>
      <c r="F9" s="31"/>
      <c r="G9" s="31"/>
    </row>
    <row r="10" spans="1:7" x14ac:dyDescent="0.25">
      <c r="A10" s="40">
        <v>4</v>
      </c>
      <c r="B10" s="31"/>
      <c r="C10" s="31"/>
      <c r="D10" s="31"/>
      <c r="E10" s="31"/>
      <c r="F10" s="31"/>
      <c r="G10" s="31"/>
    </row>
    <row r="11" spans="1:7" x14ac:dyDescent="0.25">
      <c r="A11" s="40">
        <v>5</v>
      </c>
      <c r="B11" s="31"/>
      <c r="C11" s="31"/>
      <c r="D11" s="31"/>
      <c r="E11" s="31"/>
      <c r="F11" s="31"/>
      <c r="G11" s="31"/>
    </row>
    <row r="12" spans="1:7" x14ac:dyDescent="0.25">
      <c r="A12" s="40">
        <v>6</v>
      </c>
      <c r="B12" s="31"/>
      <c r="C12" s="31"/>
      <c r="D12" s="31"/>
      <c r="E12" s="31"/>
      <c r="F12" s="31"/>
      <c r="G12" s="31"/>
    </row>
    <row r="13" spans="1:7" x14ac:dyDescent="0.25">
      <c r="A13" s="40">
        <v>7</v>
      </c>
      <c r="B13" s="31"/>
      <c r="C13" s="31"/>
      <c r="D13" s="31"/>
      <c r="E13" s="31"/>
      <c r="F13" s="31"/>
      <c r="G13" s="31"/>
    </row>
    <row r="14" spans="1:7" x14ac:dyDescent="0.25">
      <c r="A14" s="40">
        <v>8</v>
      </c>
      <c r="B14" s="31"/>
      <c r="C14" s="31"/>
      <c r="D14" s="31"/>
      <c r="E14" s="31"/>
      <c r="F14" s="31"/>
      <c r="G14" s="31"/>
    </row>
    <row r="15" spans="1:7" x14ac:dyDescent="0.25">
      <c r="A15" s="40">
        <v>9</v>
      </c>
      <c r="B15" s="31"/>
      <c r="C15" s="31"/>
      <c r="D15" s="31"/>
      <c r="E15" s="31"/>
      <c r="F15" s="31"/>
      <c r="G15" s="31"/>
    </row>
    <row r="16" spans="1:7" x14ac:dyDescent="0.25">
      <c r="A16" s="40">
        <v>10</v>
      </c>
      <c r="B16" s="31"/>
      <c r="C16" s="31"/>
      <c r="D16" s="31"/>
      <c r="E16" s="31"/>
      <c r="F16" s="31"/>
      <c r="G16" s="31"/>
    </row>
    <row r="17" spans="1:7" x14ac:dyDescent="0.25">
      <c r="A17" s="40">
        <v>11</v>
      </c>
      <c r="B17" s="31"/>
      <c r="C17" s="31"/>
      <c r="D17" s="31"/>
      <c r="E17" s="31"/>
      <c r="F17" s="31"/>
      <c r="G17" s="31"/>
    </row>
    <row r="18" spans="1:7" x14ac:dyDescent="0.25">
      <c r="A18" s="40">
        <v>12</v>
      </c>
      <c r="B18" s="31"/>
      <c r="C18" s="31"/>
      <c r="D18" s="31"/>
      <c r="E18" s="31"/>
      <c r="F18" s="31"/>
      <c r="G18" s="31"/>
    </row>
    <row r="19" spans="1:7" x14ac:dyDescent="0.25">
      <c r="A19" s="40">
        <v>13</v>
      </c>
      <c r="B19" s="31"/>
      <c r="C19" s="31"/>
      <c r="D19" s="31"/>
      <c r="E19" s="31"/>
      <c r="F19" s="31"/>
      <c r="G19" s="31"/>
    </row>
    <row r="20" spans="1:7" x14ac:dyDescent="0.25">
      <c r="A20" s="40">
        <v>14</v>
      </c>
      <c r="B20" s="31"/>
      <c r="C20" s="31"/>
      <c r="D20" s="31"/>
      <c r="E20" s="31"/>
      <c r="F20" s="31"/>
      <c r="G20" s="31"/>
    </row>
    <row r="21" spans="1:7" x14ac:dyDescent="0.25">
      <c r="A21" s="40">
        <v>15</v>
      </c>
      <c r="B21" s="31"/>
      <c r="C21" s="31"/>
      <c r="D21" s="31"/>
      <c r="E21" s="31"/>
      <c r="F21" s="31"/>
      <c r="G21" s="31"/>
    </row>
    <row r="22" spans="1:7" x14ac:dyDescent="0.25">
      <c r="A22" s="40">
        <v>16</v>
      </c>
      <c r="B22" s="31"/>
      <c r="C22" s="31"/>
      <c r="D22" s="31"/>
      <c r="E22" s="31"/>
      <c r="F22" s="31"/>
      <c r="G22" s="31"/>
    </row>
    <row r="23" spans="1:7" x14ac:dyDescent="0.25">
      <c r="A23" s="40">
        <v>17</v>
      </c>
      <c r="B23" s="31"/>
      <c r="C23" s="31"/>
      <c r="D23" s="31"/>
      <c r="E23" s="31"/>
      <c r="F23" s="31"/>
      <c r="G23" s="31"/>
    </row>
    <row r="24" spans="1:7" x14ac:dyDescent="0.25">
      <c r="A24" s="40">
        <v>18</v>
      </c>
      <c r="B24" s="31"/>
      <c r="C24" s="31"/>
      <c r="D24" s="31"/>
      <c r="E24" s="31"/>
      <c r="F24" s="31"/>
      <c r="G24" s="31"/>
    </row>
    <row r="25" spans="1:7" x14ac:dyDescent="0.25">
      <c r="A25" s="40">
        <v>19</v>
      </c>
      <c r="B25" s="31"/>
      <c r="C25" s="31"/>
      <c r="D25" s="31"/>
      <c r="E25" s="31"/>
      <c r="F25" s="31"/>
      <c r="G25" s="31"/>
    </row>
    <row r="26" spans="1:7" x14ac:dyDescent="0.25">
      <c r="A26" s="40">
        <v>20</v>
      </c>
      <c r="B26" s="31"/>
      <c r="C26" s="31"/>
      <c r="D26" s="31"/>
      <c r="E26" s="31"/>
      <c r="F26" s="31"/>
      <c r="G26" s="31"/>
    </row>
    <row r="27" spans="1:7" x14ac:dyDescent="0.25">
      <c r="A27" s="40">
        <v>21</v>
      </c>
      <c r="B27" s="31"/>
      <c r="C27" s="31"/>
      <c r="D27" s="31"/>
      <c r="E27" s="31"/>
      <c r="F27" s="31"/>
      <c r="G27" s="31"/>
    </row>
    <row r="28" spans="1:7" x14ac:dyDescent="0.25">
      <c r="A28" s="40">
        <v>22</v>
      </c>
      <c r="B28" s="31"/>
      <c r="C28" s="31"/>
      <c r="D28" s="31"/>
      <c r="E28" s="31"/>
      <c r="F28" s="31"/>
      <c r="G28" s="31"/>
    </row>
    <row r="29" spans="1:7" x14ac:dyDescent="0.25">
      <c r="A29" s="40">
        <v>23</v>
      </c>
      <c r="B29" s="31"/>
      <c r="C29" s="31"/>
      <c r="D29" s="31"/>
      <c r="E29" s="31"/>
      <c r="F29" s="31"/>
      <c r="G29" s="31"/>
    </row>
    <row r="30" spans="1:7" x14ac:dyDescent="0.25">
      <c r="A30" s="40">
        <v>24</v>
      </c>
      <c r="B30" s="31"/>
      <c r="C30" s="31"/>
      <c r="D30" s="31"/>
      <c r="E30" s="31"/>
      <c r="F30" s="31"/>
      <c r="G30" s="31"/>
    </row>
    <row r="31" spans="1:7" x14ac:dyDescent="0.25">
      <c r="A31" s="40">
        <v>25</v>
      </c>
      <c r="B31" s="31"/>
      <c r="C31" s="31"/>
      <c r="D31" s="31"/>
      <c r="E31" s="31"/>
      <c r="F31" s="31"/>
      <c r="G31" s="31"/>
    </row>
    <row r="32" spans="1:7" x14ac:dyDescent="0.25">
      <c r="A32" s="40">
        <v>26</v>
      </c>
      <c r="B32" s="31"/>
      <c r="C32" s="31"/>
      <c r="D32" s="31"/>
      <c r="E32" s="31"/>
      <c r="F32" s="31"/>
      <c r="G32" s="31"/>
    </row>
    <row r="33" spans="1:7" x14ac:dyDescent="0.25">
      <c r="A33" s="40">
        <v>27</v>
      </c>
      <c r="B33" s="31"/>
      <c r="C33" s="31"/>
      <c r="D33" s="31"/>
      <c r="E33" s="31"/>
      <c r="F33" s="31"/>
      <c r="G33" s="31"/>
    </row>
    <row r="34" spans="1:7" x14ac:dyDescent="0.25">
      <c r="A34" s="40">
        <v>28</v>
      </c>
      <c r="B34" s="31"/>
      <c r="C34" s="31"/>
      <c r="D34" s="31"/>
      <c r="E34" s="31"/>
      <c r="F34" s="31"/>
      <c r="G34" s="31"/>
    </row>
    <row r="35" spans="1:7" x14ac:dyDescent="0.25">
      <c r="A35" s="40">
        <v>29</v>
      </c>
      <c r="B35" s="31"/>
      <c r="C35" s="31"/>
      <c r="D35" s="31"/>
      <c r="E35" s="31"/>
      <c r="F35" s="31"/>
      <c r="G35" s="31"/>
    </row>
    <row r="36" spans="1:7" x14ac:dyDescent="0.25">
      <c r="A36" s="40">
        <v>30</v>
      </c>
      <c r="B36" s="31"/>
      <c r="C36" s="31"/>
      <c r="D36" s="31"/>
      <c r="E36" s="31"/>
      <c r="F36" s="31"/>
      <c r="G36" s="31"/>
    </row>
    <row r="37" spans="1:7" x14ac:dyDescent="0.25">
      <c r="A37" s="40">
        <v>31</v>
      </c>
      <c r="B37" s="31"/>
      <c r="C37" s="31"/>
      <c r="D37" s="31"/>
      <c r="E37" s="31"/>
      <c r="F37" s="31"/>
      <c r="G37" s="31"/>
    </row>
    <row r="38" spans="1:7" x14ac:dyDescent="0.25">
      <c r="A38" s="40">
        <v>32</v>
      </c>
      <c r="B38" s="31"/>
      <c r="C38" s="31"/>
      <c r="D38" s="31"/>
      <c r="E38" s="31"/>
      <c r="F38" s="31"/>
      <c r="G38" s="31"/>
    </row>
    <row r="39" spans="1:7" x14ac:dyDescent="0.25">
      <c r="A39" s="40">
        <v>33</v>
      </c>
      <c r="B39" s="31"/>
      <c r="C39" s="31"/>
      <c r="D39" s="31"/>
      <c r="E39" s="31"/>
      <c r="F39" s="31"/>
      <c r="G39" s="31"/>
    </row>
    <row r="40" spans="1:7" x14ac:dyDescent="0.25">
      <c r="A40" s="40">
        <v>34</v>
      </c>
      <c r="B40" s="31"/>
      <c r="C40" s="31"/>
      <c r="D40" s="31"/>
      <c r="E40" s="31"/>
      <c r="F40" s="31"/>
      <c r="G40" s="31"/>
    </row>
    <row r="41" spans="1:7" x14ac:dyDescent="0.25">
      <c r="A41" s="40">
        <v>35</v>
      </c>
      <c r="B41" s="31"/>
      <c r="C41" s="31"/>
      <c r="D41" s="31"/>
      <c r="E41" s="31"/>
      <c r="F41" s="31"/>
      <c r="G41" s="31"/>
    </row>
    <row r="42" spans="1:7" x14ac:dyDescent="0.25">
      <c r="A42" s="15">
        <v>36</v>
      </c>
      <c r="B42" s="31"/>
      <c r="C42" s="31"/>
      <c r="D42" s="31"/>
      <c r="E42" s="31"/>
      <c r="F42" s="31"/>
      <c r="G42" s="31"/>
    </row>
    <row r="43" spans="1:7" x14ac:dyDescent="0.25">
      <c r="A43" s="15">
        <v>37</v>
      </c>
      <c r="B43" s="31"/>
      <c r="C43" s="31"/>
      <c r="D43" s="31"/>
      <c r="E43" s="31"/>
      <c r="F43" s="31"/>
      <c r="G43" s="31"/>
    </row>
    <row r="44" spans="1:7" x14ac:dyDescent="0.25">
      <c r="A44" s="15">
        <v>38</v>
      </c>
      <c r="B44" s="31"/>
      <c r="C44" s="31"/>
      <c r="D44" s="31"/>
      <c r="E44" s="31"/>
      <c r="F44" s="31"/>
      <c r="G44" s="31"/>
    </row>
    <row r="45" spans="1:7" x14ac:dyDescent="0.25">
      <c r="A45" s="15">
        <v>39</v>
      </c>
      <c r="B45" s="31"/>
      <c r="C45" s="31"/>
      <c r="D45" s="31"/>
      <c r="E45" s="31"/>
      <c r="F45" s="31"/>
      <c r="G45" s="31"/>
    </row>
    <row r="46" spans="1:7" x14ac:dyDescent="0.25">
      <c r="A46" s="15">
        <v>40</v>
      </c>
      <c r="B46" s="31"/>
      <c r="C46" s="31"/>
      <c r="D46" s="31"/>
      <c r="E46" s="31"/>
      <c r="F46" s="31"/>
      <c r="G46" s="31"/>
    </row>
    <row r="47" spans="1:7" x14ac:dyDescent="0.25">
      <c r="A47" s="15">
        <v>41</v>
      </c>
      <c r="B47" s="31"/>
      <c r="C47" s="31"/>
      <c r="D47" s="31"/>
      <c r="E47" s="31"/>
      <c r="F47" s="31"/>
      <c r="G47" s="31"/>
    </row>
    <row r="48" spans="1:7" x14ac:dyDescent="0.25">
      <c r="A48" s="15">
        <v>42</v>
      </c>
      <c r="B48" s="31"/>
      <c r="C48" s="31"/>
      <c r="D48" s="31"/>
      <c r="E48" s="31"/>
      <c r="F48" s="31"/>
      <c r="G48" s="31"/>
    </row>
    <row r="49" spans="1:7" x14ac:dyDescent="0.25">
      <c r="A49" s="15">
        <v>43</v>
      </c>
      <c r="B49" s="31"/>
      <c r="C49" s="31"/>
      <c r="D49" s="31"/>
      <c r="E49" s="31"/>
      <c r="F49" s="31"/>
      <c r="G49" s="31"/>
    </row>
    <row r="50" spans="1:7" x14ac:dyDescent="0.25">
      <c r="A50" s="15">
        <v>44</v>
      </c>
      <c r="B50" s="31"/>
      <c r="C50" s="31"/>
      <c r="D50" s="31"/>
      <c r="E50" s="31"/>
      <c r="F50" s="31"/>
      <c r="G50" s="31"/>
    </row>
    <row r="51" spans="1:7" x14ac:dyDescent="0.25">
      <c r="A51" s="15">
        <v>45</v>
      </c>
      <c r="B51" s="31"/>
      <c r="C51" s="31"/>
      <c r="D51" s="31"/>
      <c r="E51" s="31"/>
      <c r="F51" s="31"/>
      <c r="G51" s="31"/>
    </row>
    <row r="52" spans="1:7" x14ac:dyDescent="0.25">
      <c r="A52" s="15">
        <v>46</v>
      </c>
      <c r="B52" s="31"/>
      <c r="C52" s="31"/>
      <c r="D52" s="31"/>
      <c r="E52" s="31"/>
      <c r="F52" s="31"/>
      <c r="G52" s="31"/>
    </row>
    <row r="53" spans="1:7" x14ac:dyDescent="0.25">
      <c r="A53" s="15">
        <v>47</v>
      </c>
      <c r="B53" s="31"/>
      <c r="C53" s="31"/>
      <c r="D53" s="31"/>
      <c r="E53" s="31"/>
      <c r="F53" s="31"/>
      <c r="G53" s="31"/>
    </row>
    <row r="54" spans="1:7" x14ac:dyDescent="0.25">
      <c r="A54" s="15">
        <v>48</v>
      </c>
      <c r="B54" s="31"/>
      <c r="C54" s="31"/>
      <c r="D54" s="31"/>
      <c r="E54" s="31"/>
      <c r="F54" s="31"/>
      <c r="G54" s="31"/>
    </row>
    <row r="55" spans="1:7" x14ac:dyDescent="0.25">
      <c r="A55" s="15">
        <v>49</v>
      </c>
      <c r="B55" s="31"/>
      <c r="C55" s="31"/>
      <c r="D55" s="31"/>
      <c r="E55" s="31"/>
      <c r="F55" s="31"/>
      <c r="G55" s="31"/>
    </row>
    <row r="56" spans="1:7" x14ac:dyDescent="0.25">
      <c r="A56" s="10">
        <v>50</v>
      </c>
      <c r="B56" s="5"/>
      <c r="C56" s="5"/>
      <c r="D56" s="5"/>
      <c r="E56" s="5"/>
      <c r="F56" s="5"/>
      <c r="G56" s="5"/>
    </row>
  </sheetData>
  <mergeCells count="5">
    <mergeCell ref="A1:G1"/>
    <mergeCell ref="A5:A6"/>
    <mergeCell ref="B5:B6"/>
    <mergeCell ref="C5:C6"/>
    <mergeCell ref="D5:G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129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128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3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30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127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3.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27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126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9.7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29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1.25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1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1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1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42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I9:O9"/>
    <mergeCell ref="I10:O10"/>
    <mergeCell ref="A9:E9"/>
    <mergeCell ref="B10:F10"/>
    <mergeCell ref="I11:O11"/>
    <mergeCell ref="A12:G12"/>
    <mergeCell ref="I12:Q12"/>
    <mergeCell ref="A13:G13"/>
    <mergeCell ref="I13:Q13"/>
    <mergeCell ref="B11:F11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18:B18"/>
    <mergeCell ref="A19:B19"/>
    <mergeCell ref="A20:B20"/>
    <mergeCell ref="A21:B21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1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121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ht="18.75" customHeight="1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ht="17.25" customHeight="1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1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181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workbookViewId="0">
      <selection activeCell="F19" sqref="F19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1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66"/>
      <c r="I1" s="68"/>
    </row>
    <row r="2" spans="1:22" x14ac:dyDescent="0.25">
      <c r="A2" s="311"/>
      <c r="B2" s="311"/>
      <c r="C2" s="311"/>
      <c r="D2" s="311"/>
      <c r="E2" s="311"/>
      <c r="F2" s="311"/>
      <c r="G2" s="311"/>
      <c r="H2" s="63"/>
      <c r="I2" s="67"/>
    </row>
    <row r="3" spans="1:22" ht="18.75" customHeight="1" x14ac:dyDescent="0.25">
      <c r="A3" s="306" t="s">
        <v>0</v>
      </c>
      <c r="B3" s="307"/>
      <c r="C3" s="307"/>
      <c r="D3" s="307"/>
      <c r="E3" s="307"/>
      <c r="F3" s="307"/>
      <c r="G3" s="308"/>
      <c r="H3" s="8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64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64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65"/>
      <c r="H7" s="64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65"/>
      <c r="H8" s="64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64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>
        <v>4</v>
      </c>
      <c r="D17" s="52" t="e">
        <f>IF(V17&gt;0,V17,0)</f>
        <v>#DIV/0!</v>
      </c>
      <c r="E17" s="52">
        <v>4</v>
      </c>
      <c r="F17" s="75">
        <v>4</v>
      </c>
      <c r="G17" s="53">
        <v>4</v>
      </c>
      <c r="H17" s="53">
        <v>4</v>
      </c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>
        <v>4</v>
      </c>
      <c r="D18" s="52" t="e">
        <f t="shared" ref="D18:D21" si="0">IF(V18&gt;0,V18,0)</f>
        <v>#DIV/0!</v>
      </c>
      <c r="E18" s="52">
        <v>4</v>
      </c>
      <c r="F18" s="75">
        <v>4</v>
      </c>
      <c r="G18" s="53"/>
      <c r="H18" s="53">
        <v>4</v>
      </c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>
        <v>4</v>
      </c>
      <c r="D19" s="52" t="e">
        <f t="shared" si="0"/>
        <v>#DIV/0!</v>
      </c>
      <c r="E19" s="52">
        <v>4</v>
      </c>
      <c r="F19" s="75">
        <v>4</v>
      </c>
      <c r="G19" s="53">
        <v>4</v>
      </c>
      <c r="H19" s="53">
        <v>4</v>
      </c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>
        <v>4</v>
      </c>
      <c r="D21" s="52" t="e">
        <f t="shared" si="0"/>
        <v>#DIV/0!</v>
      </c>
      <c r="E21" s="52">
        <v>4</v>
      </c>
      <c r="F21" s="75">
        <v>4</v>
      </c>
      <c r="G21" s="53">
        <v>4</v>
      </c>
      <c r="H21" s="53">
        <v>4</v>
      </c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>
        <v>4</v>
      </c>
      <c r="D27" s="54" t="e">
        <f>IF(V27&gt;0,V27,0)</f>
        <v>#DIV/0!</v>
      </c>
      <c r="E27" s="55">
        <v>4</v>
      </c>
      <c r="F27" s="56">
        <v>4</v>
      </c>
      <c r="G27" s="74">
        <v>4</v>
      </c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20</v>
      </c>
      <c r="D28" s="97" t="e">
        <f t="shared" si="2"/>
        <v>#DIV/0!</v>
      </c>
      <c r="E28" s="96">
        <f t="shared" si="2"/>
        <v>20</v>
      </c>
      <c r="F28" s="96">
        <f t="shared" si="2"/>
        <v>20</v>
      </c>
      <c r="G28" s="98">
        <f t="shared" si="2"/>
        <v>16</v>
      </c>
      <c r="H28" s="98">
        <f t="shared" si="2"/>
        <v>16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1.75" customHeight="1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ht="9" customHeight="1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ht="9" customHeight="1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ht="9" customHeight="1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ht="9" customHeight="1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ht="9" customHeight="1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ht="24.75" customHeight="1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ht="23.25" customHeight="1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2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2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2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2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2" ht="20.25" customHeight="1" x14ac:dyDescent="0.25">
      <c r="A85" s="269"/>
      <c r="B85" s="269"/>
      <c r="C85" s="269"/>
      <c r="D85" s="269"/>
      <c r="E85" s="269"/>
      <c r="F85" s="269"/>
      <c r="G85" s="269"/>
    </row>
    <row r="86" spans="1:22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2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2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2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2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2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2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2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2" x14ac:dyDescent="0.25">
      <c r="A94" s="326"/>
      <c r="B94" s="326"/>
      <c r="C94" s="326"/>
      <c r="D94" s="326"/>
      <c r="E94" s="326"/>
      <c r="F94" s="326"/>
      <c r="G94" s="326"/>
      <c r="H94" s="326"/>
    </row>
    <row r="95" spans="1:22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2" s="13" customFormat="1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13" customFormat="1" ht="41.25" customHeight="1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s="13" customFormat="1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1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1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1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1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1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1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1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1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1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1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1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1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1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I8:O8"/>
    <mergeCell ref="I9:O9"/>
    <mergeCell ref="A31:B31"/>
    <mergeCell ref="A32:B32"/>
    <mergeCell ref="A35:B35"/>
    <mergeCell ref="A25:B25"/>
    <mergeCell ref="A26:B26"/>
    <mergeCell ref="J14:V14"/>
    <mergeCell ref="I13:Q13"/>
    <mergeCell ref="A12:G12"/>
    <mergeCell ref="A13:G13"/>
    <mergeCell ref="I10:O10"/>
    <mergeCell ref="I11:O11"/>
    <mergeCell ref="I12:Q12"/>
    <mergeCell ref="A23:B23"/>
    <mergeCell ref="A24:B24"/>
    <mergeCell ref="A59:G59"/>
    <mergeCell ref="A51:B51"/>
    <mergeCell ref="A46:B46"/>
    <mergeCell ref="A55:B55"/>
    <mergeCell ref="A56:B56"/>
    <mergeCell ref="A99:B99"/>
    <mergeCell ref="A86:H86"/>
    <mergeCell ref="A87:H87"/>
    <mergeCell ref="A94:H94"/>
    <mergeCell ref="A95:H95"/>
    <mergeCell ref="A85:G85"/>
    <mergeCell ref="A64:B64"/>
    <mergeCell ref="A60:B60"/>
    <mergeCell ref="A66:B66"/>
    <mergeCell ref="A65:G65"/>
    <mergeCell ref="A82:B82"/>
    <mergeCell ref="A1:G1"/>
    <mergeCell ref="A52:B52"/>
    <mergeCell ref="A36:B36"/>
    <mergeCell ref="A37:B37"/>
    <mergeCell ref="A42:B42"/>
    <mergeCell ref="A40:B40"/>
    <mergeCell ref="A45:B45"/>
    <mergeCell ref="A47:B47"/>
    <mergeCell ref="A14:G14"/>
    <mergeCell ref="A15:B15"/>
    <mergeCell ref="A17:B17"/>
    <mergeCell ref="A16:B16"/>
    <mergeCell ref="A3:G3"/>
    <mergeCell ref="A28:B28"/>
    <mergeCell ref="A2:G2"/>
    <mergeCell ref="A30:B30"/>
    <mergeCell ref="A5:G5"/>
    <mergeCell ref="I3:Q3"/>
    <mergeCell ref="I4:Q4"/>
    <mergeCell ref="I5:Q5"/>
    <mergeCell ref="F4:G4"/>
    <mergeCell ref="I6:O6"/>
    <mergeCell ref="I7:O7"/>
    <mergeCell ref="B10:F10"/>
    <mergeCell ref="B11:F11"/>
    <mergeCell ref="A50:B50"/>
    <mergeCell ref="A29:G29"/>
    <mergeCell ref="A6:E6"/>
    <mergeCell ref="A7:E7"/>
    <mergeCell ref="A8:E8"/>
    <mergeCell ref="A27:B27"/>
    <mergeCell ref="A9:E9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62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3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O65" sqref="O6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4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ht="13.5" customHeight="1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3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3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6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186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7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187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4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188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4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6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4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189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.7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4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190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6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191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3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opLeftCell="A36" workbookViewId="0">
      <selection activeCell="H57" sqref="H57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>
        <v>5</v>
      </c>
      <c r="D17" s="52" t="e">
        <f>IF(V17&gt;0,V17,0)</f>
        <v>#DIV/0!</v>
      </c>
      <c r="E17" s="52">
        <v>3</v>
      </c>
      <c r="F17" s="75">
        <v>3</v>
      </c>
      <c r="G17" s="53">
        <v>3</v>
      </c>
      <c r="H17" s="53">
        <v>3</v>
      </c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>
        <v>5</v>
      </c>
      <c r="D18" s="52" t="e">
        <f t="shared" ref="D18:D21" si="0">IF(V18&gt;0,V18,0)</f>
        <v>#DIV/0!</v>
      </c>
      <c r="E18" s="52">
        <v>3</v>
      </c>
      <c r="F18" s="75">
        <v>3</v>
      </c>
      <c r="G18" s="53">
        <v>3</v>
      </c>
      <c r="H18" s="53">
        <v>3</v>
      </c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>
        <v>5</v>
      </c>
      <c r="D19" s="52" t="e">
        <f t="shared" si="0"/>
        <v>#DIV/0!</v>
      </c>
      <c r="E19" s="52">
        <v>3</v>
      </c>
      <c r="F19" s="75">
        <v>3</v>
      </c>
      <c r="G19" s="53">
        <v>3</v>
      </c>
      <c r="H19" s="53">
        <v>3</v>
      </c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>
        <v>3</v>
      </c>
      <c r="F21" s="75">
        <v>3</v>
      </c>
      <c r="G21" s="53">
        <v>3</v>
      </c>
      <c r="H21" s="53">
        <v>3</v>
      </c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29.25" customHeight="1" x14ac:dyDescent="0.25">
      <c r="A27" s="280" t="s">
        <v>118</v>
      </c>
      <c r="B27" s="281"/>
      <c r="C27" s="55">
        <v>5</v>
      </c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20</v>
      </c>
      <c r="D28" s="97" t="e">
        <f t="shared" si="2"/>
        <v>#DIV/0!</v>
      </c>
      <c r="E28" s="96">
        <f t="shared" si="2"/>
        <v>12</v>
      </c>
      <c r="F28" s="96">
        <f t="shared" si="2"/>
        <v>12</v>
      </c>
      <c r="G28" s="98">
        <f t="shared" si="2"/>
        <v>12</v>
      </c>
      <c r="H28" s="98">
        <f t="shared" si="2"/>
        <v>12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>
        <v>5</v>
      </c>
      <c r="D33" s="29"/>
      <c r="E33" s="9">
        <v>5</v>
      </c>
      <c r="F33" s="20">
        <v>3</v>
      </c>
      <c r="G33" s="20">
        <v>5</v>
      </c>
      <c r="H33" s="20">
        <v>5</v>
      </c>
      <c r="I33"/>
      <c r="J33" s="32"/>
      <c r="V33"/>
    </row>
    <row r="34" spans="1:22" x14ac:dyDescent="0.25">
      <c r="A34" s="8"/>
      <c r="B34" s="24" t="s">
        <v>18</v>
      </c>
      <c r="C34" s="9">
        <v>5</v>
      </c>
      <c r="D34" s="29"/>
      <c r="E34" s="9">
        <v>5</v>
      </c>
      <c r="F34" s="20">
        <v>3</v>
      </c>
      <c r="G34" s="20">
        <v>5</v>
      </c>
      <c r="H34" s="20">
        <v>5</v>
      </c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>
        <v>5</v>
      </c>
      <c r="D38" s="29"/>
      <c r="E38" s="9">
        <v>5</v>
      </c>
      <c r="F38" s="20">
        <v>3</v>
      </c>
      <c r="G38" s="20">
        <v>5</v>
      </c>
      <c r="H38" s="20">
        <v>5</v>
      </c>
      <c r="I38"/>
      <c r="J38" s="32"/>
      <c r="V38"/>
    </row>
    <row r="39" spans="1:22" x14ac:dyDescent="0.25">
      <c r="A39" s="8"/>
      <c r="B39" s="24" t="s">
        <v>18</v>
      </c>
      <c r="C39" s="9">
        <v>5</v>
      </c>
      <c r="D39" s="29"/>
      <c r="E39" s="9">
        <v>5</v>
      </c>
      <c r="F39" s="20">
        <v>3</v>
      </c>
      <c r="G39" s="20">
        <v>5</v>
      </c>
      <c r="H39" s="20">
        <v>5</v>
      </c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>
        <v>5</v>
      </c>
      <c r="D43" s="29"/>
      <c r="E43" s="9">
        <v>5</v>
      </c>
      <c r="F43" s="20">
        <v>3</v>
      </c>
      <c r="G43" s="20">
        <v>5</v>
      </c>
      <c r="H43" s="20">
        <v>5</v>
      </c>
      <c r="I43"/>
      <c r="J43" s="32"/>
      <c r="V43"/>
    </row>
    <row r="44" spans="1:22" x14ac:dyDescent="0.25">
      <c r="A44" s="8"/>
      <c r="B44" s="24" t="s">
        <v>18</v>
      </c>
      <c r="C44" s="9">
        <v>5</v>
      </c>
      <c r="D44" s="29"/>
      <c r="E44" s="9">
        <v>5</v>
      </c>
      <c r="F44" s="20"/>
      <c r="G44" s="20">
        <v>5</v>
      </c>
      <c r="H44" s="20">
        <v>5</v>
      </c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>
        <v>5</v>
      </c>
      <c r="D48" s="29"/>
      <c r="E48" s="9">
        <v>4</v>
      </c>
      <c r="F48" s="20">
        <v>3</v>
      </c>
      <c r="G48" s="20">
        <v>5</v>
      </c>
      <c r="H48" s="20">
        <v>5</v>
      </c>
      <c r="I48"/>
      <c r="J48" s="32"/>
      <c r="V48"/>
    </row>
    <row r="49" spans="1:22" x14ac:dyDescent="0.25">
      <c r="A49" s="8"/>
      <c r="B49" s="24" t="s">
        <v>18</v>
      </c>
      <c r="C49" s="9">
        <v>5</v>
      </c>
      <c r="D49" s="29"/>
      <c r="E49" s="9"/>
      <c r="F49" s="20">
        <v>3</v>
      </c>
      <c r="G49" s="20">
        <v>5</v>
      </c>
      <c r="H49" s="20">
        <v>5</v>
      </c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>
        <v>5</v>
      </c>
      <c r="D53" s="29"/>
      <c r="E53" s="9">
        <v>5</v>
      </c>
      <c r="F53" s="20">
        <v>3</v>
      </c>
      <c r="G53" s="20">
        <v>5</v>
      </c>
      <c r="H53" s="20">
        <v>5</v>
      </c>
      <c r="I53"/>
      <c r="J53" s="32"/>
      <c r="V53"/>
    </row>
    <row r="54" spans="1:22" x14ac:dyDescent="0.25">
      <c r="A54" s="8"/>
      <c r="B54" s="24" t="s">
        <v>18</v>
      </c>
      <c r="C54" s="9">
        <v>5</v>
      </c>
      <c r="D54" s="29"/>
      <c r="E54" s="9">
        <v>5</v>
      </c>
      <c r="F54" s="20">
        <v>7</v>
      </c>
      <c r="G54" s="20">
        <v>5</v>
      </c>
      <c r="H54" s="20">
        <v>5</v>
      </c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>
        <f>(C33+C38+C43+C48+C53)/(COUNTA(C33,C38,C43,C48,C53))</f>
        <v>5</v>
      </c>
      <c r="D57" s="99"/>
      <c r="E57" s="99">
        <f t="shared" ref="E57:H58" si="3">(E33+E38+E43+E48+E53)/(COUNTA(E33,E38,E43,E48,E53))</f>
        <v>4.8</v>
      </c>
      <c r="F57" s="99">
        <f>(F33+F38+F43+F48+F53)/(COUNTA(F33,F38,F43,F48,F53))</f>
        <v>3</v>
      </c>
      <c r="G57" s="99">
        <f t="shared" si="3"/>
        <v>5</v>
      </c>
      <c r="H57" s="99">
        <f t="shared" si="3"/>
        <v>5</v>
      </c>
      <c r="I57"/>
      <c r="J57" s="32"/>
      <c r="V57"/>
    </row>
    <row r="58" spans="1:22" x14ac:dyDescent="0.25">
      <c r="A58" s="7"/>
      <c r="B58" s="27" t="s">
        <v>24</v>
      </c>
      <c r="C58" s="100">
        <f>(C34+C39+C44+C49+C54)/(COUNTA(C34,C39,C44,C49,C54))</f>
        <v>5</v>
      </c>
      <c r="D58" s="100"/>
      <c r="E58" s="100">
        <f t="shared" si="3"/>
        <v>5</v>
      </c>
      <c r="F58" s="100">
        <f>(F34+F39+F44+F49+F54)/(COUNTA(F34,F39,F44,F49,F54))</f>
        <v>4</v>
      </c>
      <c r="G58" s="100">
        <f t="shared" si="3"/>
        <v>5</v>
      </c>
      <c r="H58" s="100">
        <f t="shared" si="3"/>
        <v>5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33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33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33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33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33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33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33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33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33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33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33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33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33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33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33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33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33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33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33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33" x14ac:dyDescent="0.25">
      <c r="A85" s="269"/>
      <c r="B85" s="269"/>
      <c r="C85" s="269"/>
      <c r="D85" s="269"/>
      <c r="E85" s="269"/>
      <c r="F85" s="269"/>
      <c r="G85" s="269"/>
    </row>
    <row r="86" spans="1:33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33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33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33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33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33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33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33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33" x14ac:dyDescent="0.25">
      <c r="A94" s="326"/>
      <c r="B94" s="326"/>
      <c r="C94" s="326"/>
      <c r="D94" s="326"/>
      <c r="E94" s="326"/>
      <c r="F94" s="326"/>
      <c r="G94" s="326"/>
      <c r="H94" s="326"/>
    </row>
    <row r="95" spans="1:33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33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33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33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33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33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33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33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33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33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33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33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33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33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33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6:B16"/>
    <mergeCell ref="A66:B66"/>
    <mergeCell ref="A29:G29"/>
    <mergeCell ref="A42:B42"/>
    <mergeCell ref="A47:B47"/>
    <mergeCell ref="A51:B51"/>
    <mergeCell ref="A52:B52"/>
    <mergeCell ref="A55:B55"/>
    <mergeCell ref="A56:B56"/>
    <mergeCell ref="A35:B35"/>
    <mergeCell ref="A37:B37"/>
    <mergeCell ref="A27:B27"/>
    <mergeCell ref="A28:B28"/>
    <mergeCell ref="A17:B17"/>
    <mergeCell ref="I10:O10"/>
    <mergeCell ref="I13:Q13"/>
    <mergeCell ref="I11:O11"/>
    <mergeCell ref="A12:G12"/>
    <mergeCell ref="A14:G14"/>
    <mergeCell ref="J14:V14"/>
    <mergeCell ref="B10:F10"/>
    <mergeCell ref="B11:F11"/>
    <mergeCell ref="I12:Q12"/>
    <mergeCell ref="A13:G13"/>
    <mergeCell ref="I6:O6"/>
    <mergeCell ref="I7:O7"/>
    <mergeCell ref="A8:E8"/>
    <mergeCell ref="I8:O8"/>
    <mergeCell ref="I9:O9"/>
    <mergeCell ref="A9:E9"/>
    <mergeCell ref="I3:Q3"/>
    <mergeCell ref="F4:G4"/>
    <mergeCell ref="I4:Q4"/>
    <mergeCell ref="A5:G5"/>
    <mergeCell ref="I5:Q5"/>
    <mergeCell ref="A86:H86"/>
    <mergeCell ref="A18:B18"/>
    <mergeCell ref="A19:B19"/>
    <mergeCell ref="A20:B20"/>
    <mergeCell ref="A21:B21"/>
    <mergeCell ref="A22:B22"/>
    <mergeCell ref="A82:B82"/>
    <mergeCell ref="A85:G85"/>
    <mergeCell ref="A46:B46"/>
    <mergeCell ref="A30:B30"/>
    <mergeCell ref="A31:B31"/>
    <mergeCell ref="A36:B36"/>
    <mergeCell ref="A32:B32"/>
    <mergeCell ref="A15:B15"/>
    <mergeCell ref="A87:H87"/>
    <mergeCell ref="A94:H94"/>
    <mergeCell ref="A95:H95"/>
    <mergeCell ref="A99:B99"/>
    <mergeCell ref="A23:B23"/>
    <mergeCell ref="A24:B24"/>
    <mergeCell ref="A25:B25"/>
    <mergeCell ref="A26:B26"/>
    <mergeCell ref="A45:B45"/>
    <mergeCell ref="A40:B40"/>
    <mergeCell ref="A60:B60"/>
    <mergeCell ref="A50:B50"/>
    <mergeCell ref="A59:G59"/>
    <mergeCell ref="A64:B64"/>
    <mergeCell ref="A65:G6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5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344" t="s">
        <v>131</v>
      </c>
      <c r="C10" s="344"/>
      <c r="D10" s="344"/>
      <c r="E10" s="344"/>
      <c r="F10" s="345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6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22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7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19" workbookViewId="0">
      <selection activeCell="E57" sqref="E57:E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1.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195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4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I10:O10"/>
    <mergeCell ref="B10:F10"/>
    <mergeCell ref="I11:O11"/>
    <mergeCell ref="A12:G12"/>
    <mergeCell ref="I12:Q12"/>
    <mergeCell ref="A13:G13"/>
    <mergeCell ref="I13:Q13"/>
    <mergeCell ref="B11:F11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workbookViewId="0">
      <selection sqref="A1:X1048576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346" t="s">
        <v>131</v>
      </c>
      <c r="C10" s="346"/>
      <c r="D10" s="346"/>
      <c r="E10" s="347"/>
      <c r="F10" s="41"/>
      <c r="G10" s="42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346" t="s">
        <v>132</v>
      </c>
      <c r="C11" s="346"/>
      <c r="D11" s="346"/>
      <c r="E11" s="347"/>
      <c r="F11" s="41"/>
      <c r="G11" s="90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102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105</v>
      </c>
      <c r="G15" s="87" t="s">
        <v>106</v>
      </c>
      <c r="H15" s="87" t="s">
        <v>107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5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x14ac:dyDescent="0.25">
      <c r="A23" s="282"/>
      <c r="B23" s="283"/>
      <c r="C23" s="52"/>
      <c r="D23" s="52" t="e">
        <f t="shared" si="0"/>
        <v>#DIV/0!</v>
      </c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x14ac:dyDescent="0.25">
      <c r="A24" s="282"/>
      <c r="B24" s="283"/>
      <c r="C24" s="52"/>
      <c r="D24" s="52" t="e">
        <f t="shared" si="0"/>
        <v>#DIV/0!</v>
      </c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x14ac:dyDescent="0.25">
      <c r="A25" s="282"/>
      <c r="B25" s="283"/>
      <c r="C25" s="52"/>
      <c r="D25" s="52" t="e">
        <f t="shared" si="0"/>
        <v>#DIV/0!</v>
      </c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x14ac:dyDescent="0.25">
      <c r="A26" s="282"/>
      <c r="B26" s="283"/>
      <c r="C26" s="52"/>
      <c r="D26" s="52" t="e">
        <f>IF(V26&gt;0,V26,0)</f>
        <v>#DIV/0!</v>
      </c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(C33+C38+C43+C48+C53)/(COUNTA(C33:C54)/2)</f>
        <v>#DIV/0!</v>
      </c>
      <c r="D57" s="99"/>
      <c r="E57" s="99" t="e">
        <f t="shared" ref="E57:F57" si="3">(E33+E38+E43+E48+E53)/(COUNTA(E33:E54)/2)</f>
        <v>#DIV/0!</v>
      </c>
      <c r="F57" s="99" t="e">
        <f t="shared" si="3"/>
        <v>#DIV/0!</v>
      </c>
      <c r="G57" s="99" t="e">
        <f>(G33+G38+G43+G48+G53)/(COUNTA(G33:G54)/2)</f>
        <v>#DIV/0!</v>
      </c>
      <c r="H57" s="99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(C34+C39+C44+C49+C54)/(COUNTA(C33:C54)/2)</f>
        <v>#DIV/0!</v>
      </c>
      <c r="D58" s="100"/>
      <c r="E58" s="100" t="e">
        <f t="shared" ref="E58:H58" si="4">(E34+E39+E44+E49+E54)/(COUNTA(E33:E54)/2)</f>
        <v>#DIV/0!</v>
      </c>
      <c r="F58" s="100" t="e">
        <f t="shared" si="4"/>
        <v>#DIV/0!</v>
      </c>
      <c r="G58" s="100" t="e">
        <f t="shared" si="4"/>
        <v>#DIV/0!</v>
      </c>
      <c r="H58" s="100" t="e">
        <f t="shared" si="4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5">E61+E62+E63</f>
        <v>0</v>
      </c>
      <c r="F64" s="46">
        <f t="shared" si="5"/>
        <v>0</v>
      </c>
      <c r="G64" s="46">
        <f t="shared" si="5"/>
        <v>0</v>
      </c>
      <c r="H64" s="46">
        <f t="shared" si="5"/>
        <v>0</v>
      </c>
      <c r="I64"/>
      <c r="J64" s="32"/>
      <c r="V64"/>
    </row>
    <row r="65" spans="1:22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2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4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4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4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4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4" x14ac:dyDescent="0.25">
      <c r="A85" s="269"/>
      <c r="B85" s="269"/>
      <c r="C85" s="269"/>
      <c r="D85" s="269"/>
      <c r="E85" s="269"/>
      <c r="F85" s="269"/>
      <c r="G85" s="269"/>
    </row>
    <row r="86" spans="1:24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4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4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4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4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4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4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4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4" x14ac:dyDescent="0.25">
      <c r="A94" s="326"/>
      <c r="B94" s="326"/>
      <c r="C94" s="326"/>
      <c r="D94" s="326"/>
      <c r="E94" s="326"/>
      <c r="F94" s="326"/>
      <c r="G94" s="326"/>
      <c r="H94" s="326"/>
    </row>
    <row r="95" spans="1:24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4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</row>
    <row r="97" spans="1:24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</row>
    <row r="98" spans="1:24" ht="5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</row>
    <row r="99" spans="1:24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4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4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4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4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4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4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4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4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4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4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4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4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4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E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24:B24"/>
    <mergeCell ref="A14:G14"/>
    <mergeCell ref="J14:V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G29"/>
    <mergeCell ref="A30:B30"/>
    <mergeCell ref="A31:B31"/>
    <mergeCell ref="A32:B32"/>
    <mergeCell ref="A35:B35"/>
    <mergeCell ref="A36:B36"/>
    <mergeCell ref="A37:B37"/>
    <mergeCell ref="A64:B64"/>
    <mergeCell ref="A42:B42"/>
    <mergeCell ref="A45:B45"/>
    <mergeCell ref="A46:B46"/>
    <mergeCell ref="A47:B47"/>
    <mergeCell ref="A50:B50"/>
    <mergeCell ref="A51:B51"/>
    <mergeCell ref="A52:B52"/>
    <mergeCell ref="A55:B55"/>
    <mergeCell ref="A56:B56"/>
    <mergeCell ref="A59:G59"/>
    <mergeCell ref="A60:B60"/>
    <mergeCell ref="A94:H94"/>
    <mergeCell ref="A95:H95"/>
    <mergeCell ref="A99:B99"/>
    <mergeCell ref="A65:G65"/>
    <mergeCell ref="A66:B66"/>
    <mergeCell ref="A82:B82"/>
    <mergeCell ref="A85:G85"/>
    <mergeCell ref="A86:H86"/>
    <mergeCell ref="A87:H8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2"/>
  <sheetViews>
    <sheetView workbookViewId="0">
      <selection sqref="A1:X1048576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  <col min="97" max="97" width="4.140625" style="1" customWidth="1"/>
    <col min="98" max="98" width="37" style="1" customWidth="1"/>
    <col min="99" max="99" width="10.5703125" style="1" customWidth="1"/>
    <col min="100" max="100" width="11.42578125" style="1" customWidth="1"/>
    <col min="101" max="101" width="11.85546875" style="1" customWidth="1"/>
    <col min="102" max="102" width="10.5703125" style="1" customWidth="1"/>
    <col min="103" max="104" width="11" style="1" customWidth="1"/>
    <col min="105" max="105" width="6.5703125" style="1" customWidth="1"/>
    <col min="106" max="106" width="8.7109375" customWidth="1"/>
    <col min="107" max="118" width="8.7109375" style="32" customWidth="1"/>
  </cols>
  <sheetData>
    <row r="1" spans="1:118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  <c r="CS1" s="265" t="s">
        <v>120</v>
      </c>
      <c r="CT1" s="265"/>
      <c r="CU1" s="265"/>
      <c r="CV1" s="265"/>
      <c r="CW1" s="265"/>
      <c r="CX1" s="265"/>
      <c r="CY1" s="265"/>
      <c r="CZ1" s="119"/>
      <c r="DA1" s="119"/>
    </row>
    <row r="2" spans="1:118" x14ac:dyDescent="0.25">
      <c r="A2" s="311"/>
      <c r="B2" s="311"/>
      <c r="C2" s="311"/>
      <c r="D2" s="311"/>
      <c r="E2" s="311"/>
      <c r="F2" s="311"/>
      <c r="G2" s="311"/>
      <c r="H2" s="95"/>
      <c r="I2" s="95"/>
      <c r="CS2" s="311"/>
      <c r="CT2" s="311"/>
      <c r="CU2" s="311"/>
      <c r="CV2" s="311"/>
      <c r="CW2" s="311"/>
      <c r="CX2" s="311"/>
      <c r="CY2" s="311"/>
      <c r="CZ2" s="95"/>
      <c r="DA2" s="95"/>
    </row>
    <row r="3" spans="1:118" x14ac:dyDescent="0.25">
      <c r="A3" s="306" t="s">
        <v>52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  <c r="CS3" s="306" t="s">
        <v>52</v>
      </c>
      <c r="CT3" s="307"/>
      <c r="CU3" s="307"/>
      <c r="CV3" s="307"/>
      <c r="CW3" s="307"/>
      <c r="CX3" s="307"/>
      <c r="CY3" s="308"/>
      <c r="CZ3" s="95"/>
      <c r="DA3" s="285"/>
      <c r="DB3" s="286"/>
      <c r="DC3" s="286"/>
      <c r="DD3" s="286"/>
      <c r="DE3" s="286"/>
      <c r="DF3" s="286"/>
      <c r="DG3" s="286"/>
      <c r="DH3" s="286"/>
      <c r="DI3" s="287"/>
    </row>
    <row r="4" spans="1:118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  <c r="CS4" s="2"/>
      <c r="CT4" s="93" t="s">
        <v>119</v>
      </c>
      <c r="CU4" s="88"/>
      <c r="CV4" s="94" t="s">
        <v>115</v>
      </c>
      <c r="CW4" s="89"/>
      <c r="CX4" s="294"/>
      <c r="CY4" s="295"/>
      <c r="CZ4" s="69"/>
      <c r="DA4" s="288" t="s">
        <v>112</v>
      </c>
      <c r="DB4" s="289"/>
      <c r="DC4" s="289"/>
      <c r="DD4" s="289"/>
      <c r="DE4" s="289"/>
      <c r="DF4" s="289"/>
      <c r="DG4" s="289"/>
      <c r="DH4" s="289"/>
      <c r="DI4" s="290"/>
    </row>
    <row r="5" spans="1:118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  <c r="CS5" s="284"/>
      <c r="CT5" s="271"/>
      <c r="CU5" s="271"/>
      <c r="CV5" s="271"/>
      <c r="CW5" s="271"/>
      <c r="CX5" s="271"/>
      <c r="CY5" s="272"/>
      <c r="CZ5" s="120"/>
      <c r="DA5" s="291"/>
      <c r="DB5" s="292"/>
      <c r="DC5" s="292"/>
      <c r="DD5" s="292"/>
      <c r="DE5" s="292"/>
      <c r="DF5" s="292"/>
      <c r="DG5" s="292"/>
      <c r="DH5" s="292"/>
      <c r="DI5" s="293"/>
    </row>
    <row r="6" spans="1:118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  <c r="CS6" s="277" t="s">
        <v>83</v>
      </c>
      <c r="CT6" s="278"/>
      <c r="CU6" s="278"/>
      <c r="CV6" s="278"/>
      <c r="CW6" s="279"/>
      <c r="CX6" s="35"/>
      <c r="CY6" s="34"/>
      <c r="CZ6" s="120"/>
      <c r="DA6" s="243" t="s">
        <v>111</v>
      </c>
      <c r="DB6" s="244"/>
      <c r="DC6" s="244"/>
      <c r="DD6" s="244"/>
      <c r="DE6" s="244"/>
      <c r="DF6" s="244"/>
      <c r="DG6" s="245"/>
      <c r="DH6" s="104"/>
      <c r="DI6" s="91"/>
    </row>
    <row r="7" spans="1:118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  <c r="CS7" s="277" t="s">
        <v>84</v>
      </c>
      <c r="CT7" s="278"/>
      <c r="CU7" s="278"/>
      <c r="CV7" s="278"/>
      <c r="CW7" s="279"/>
      <c r="CX7" s="35"/>
      <c r="CY7" s="121"/>
      <c r="CZ7" s="120"/>
      <c r="DA7" s="243" t="s">
        <v>110</v>
      </c>
      <c r="DB7" s="244"/>
      <c r="DC7" s="244"/>
      <c r="DD7" s="244"/>
      <c r="DE7" s="244"/>
      <c r="DF7" s="244"/>
      <c r="DG7" s="245"/>
      <c r="DH7" s="104"/>
      <c r="DI7" s="91"/>
    </row>
    <row r="8" spans="1:118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  <c r="CS8" s="277" t="s">
        <v>85</v>
      </c>
      <c r="CT8" s="278"/>
      <c r="CU8" s="278"/>
      <c r="CV8" s="278"/>
      <c r="CW8" s="279"/>
      <c r="CX8" s="35"/>
      <c r="CY8" s="121"/>
      <c r="CZ8" s="120"/>
      <c r="DA8" s="243" t="s">
        <v>109</v>
      </c>
      <c r="DB8" s="244"/>
      <c r="DC8" s="244"/>
      <c r="DD8" s="244"/>
      <c r="DE8" s="244"/>
      <c r="DF8" s="244"/>
      <c r="DG8" s="245"/>
      <c r="DH8" s="104"/>
      <c r="DI8" s="91"/>
    </row>
    <row r="9" spans="1:118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  <c r="CS9" s="277" t="s">
        <v>196</v>
      </c>
      <c r="CT9" s="278"/>
      <c r="CU9" s="278"/>
      <c r="CV9" s="278"/>
      <c r="CW9" s="278"/>
      <c r="CX9" s="129"/>
      <c r="CY9" s="128"/>
      <c r="CZ9" s="120"/>
      <c r="DA9" s="330" t="s">
        <v>113</v>
      </c>
      <c r="DB9" s="331"/>
      <c r="DC9" s="331"/>
      <c r="DD9" s="331"/>
      <c r="DE9" s="331"/>
      <c r="DF9" s="331"/>
      <c r="DG9" s="332"/>
      <c r="DH9" s="104"/>
      <c r="DI9" s="91"/>
    </row>
    <row r="10" spans="1:118" x14ac:dyDescent="0.25">
      <c r="A10" s="62"/>
      <c r="B10" s="346" t="s">
        <v>131</v>
      </c>
      <c r="C10" s="346"/>
      <c r="D10" s="346"/>
      <c r="E10" s="347"/>
      <c r="F10" s="41"/>
      <c r="G10" s="42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  <c r="CS10" s="62"/>
      <c r="CT10" s="346" t="s">
        <v>131</v>
      </c>
      <c r="CU10" s="346"/>
      <c r="CV10" s="346"/>
      <c r="CW10" s="347"/>
      <c r="CX10" s="41"/>
      <c r="CY10" s="42"/>
      <c r="CZ10" s="70"/>
      <c r="DA10" s="335" t="s">
        <v>26</v>
      </c>
      <c r="DB10" s="336"/>
      <c r="DC10" s="336"/>
      <c r="DD10" s="336"/>
      <c r="DE10" s="336"/>
      <c r="DF10" s="336"/>
      <c r="DG10" s="337"/>
      <c r="DH10" s="104"/>
      <c r="DI10" s="91"/>
    </row>
    <row r="11" spans="1:118" x14ac:dyDescent="0.25">
      <c r="A11" s="62"/>
      <c r="B11" s="346" t="s">
        <v>132</v>
      </c>
      <c r="C11" s="346"/>
      <c r="D11" s="346"/>
      <c r="E11" s="347"/>
      <c r="F11" s="41"/>
      <c r="G11" s="90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  <c r="CS11" s="62"/>
      <c r="CT11" s="346" t="s">
        <v>132</v>
      </c>
      <c r="CU11" s="346"/>
      <c r="CV11" s="346"/>
      <c r="CW11" s="347"/>
      <c r="CX11" s="41"/>
      <c r="CY11" s="90"/>
      <c r="CZ11" s="71"/>
      <c r="DA11" s="338" t="s">
        <v>26</v>
      </c>
      <c r="DB11" s="339"/>
      <c r="DC11" s="339"/>
      <c r="DD11" s="339"/>
      <c r="DE11" s="339"/>
      <c r="DF11" s="339"/>
      <c r="DG11" s="340"/>
      <c r="DH11" s="105"/>
      <c r="DI11" s="25"/>
      <c r="DJ11" s="1"/>
      <c r="DK11" s="1"/>
      <c r="DL11" s="1"/>
      <c r="DM11" s="1"/>
      <c r="DN11" s="1"/>
    </row>
    <row r="12" spans="1:118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  <c r="CS12" s="316"/>
      <c r="CT12" s="311"/>
      <c r="CU12" s="311"/>
      <c r="CV12" s="311"/>
      <c r="CW12" s="311"/>
      <c r="CX12" s="311"/>
      <c r="CY12" s="317"/>
      <c r="CZ12" s="71"/>
      <c r="DA12" s="341"/>
      <c r="DB12" s="342"/>
      <c r="DC12" s="342"/>
      <c r="DD12" s="342"/>
      <c r="DE12" s="342"/>
      <c r="DF12" s="342"/>
      <c r="DG12" s="342"/>
      <c r="DH12" s="342"/>
      <c r="DI12" s="343"/>
      <c r="DJ12" s="1"/>
      <c r="DK12" s="1"/>
      <c r="DL12" s="1"/>
      <c r="DM12" s="1"/>
      <c r="DN12" s="1"/>
    </row>
    <row r="13" spans="1:118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  <c r="CS13" s="286"/>
      <c r="CT13" s="286"/>
      <c r="CU13" s="286"/>
      <c r="CV13" s="286"/>
      <c r="CW13" s="286"/>
      <c r="CX13" s="286"/>
      <c r="CY13" s="286"/>
      <c r="CZ13" s="71"/>
      <c r="DA13" s="334"/>
      <c r="DB13" s="334"/>
      <c r="DC13" s="334"/>
      <c r="DD13" s="334"/>
      <c r="DE13" s="334"/>
      <c r="DF13" s="334"/>
      <c r="DG13" s="334"/>
      <c r="DH13" s="334"/>
      <c r="DI13" s="334"/>
      <c r="DJ13" s="1"/>
      <c r="DK13" s="1"/>
      <c r="DL13" s="1"/>
      <c r="DM13" s="1"/>
      <c r="DN13" s="1"/>
    </row>
    <row r="14" spans="1:118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CS14" s="300"/>
      <c r="CT14" s="301"/>
      <c r="CU14" s="301"/>
      <c r="CV14" s="301"/>
      <c r="CW14" s="301"/>
      <c r="CX14" s="301"/>
      <c r="CY14" s="301"/>
      <c r="CZ14" s="45"/>
      <c r="DA14" s="45"/>
      <c r="DB14" s="333" t="s">
        <v>51</v>
      </c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</row>
    <row r="15" spans="1:118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105</v>
      </c>
      <c r="G15" s="87" t="s">
        <v>106</v>
      </c>
      <c r="H15" s="87" t="s">
        <v>107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  <c r="CS15" s="302" t="s">
        <v>162</v>
      </c>
      <c r="CT15" s="303"/>
      <c r="CU15" s="16" t="s">
        <v>200</v>
      </c>
      <c r="CV15" s="16" t="s">
        <v>201</v>
      </c>
      <c r="CW15" s="16" t="s">
        <v>32</v>
      </c>
      <c r="CX15" s="86" t="s">
        <v>105</v>
      </c>
      <c r="CY15" s="87" t="s">
        <v>106</v>
      </c>
      <c r="CZ15" s="87" t="s">
        <v>107</v>
      </c>
      <c r="DA15"/>
      <c r="DB15" s="33" t="s">
        <v>40</v>
      </c>
      <c r="DC15" s="33" t="s">
        <v>41</v>
      </c>
      <c r="DD15" s="33" t="s">
        <v>42</v>
      </c>
      <c r="DE15" s="33" t="s">
        <v>43</v>
      </c>
      <c r="DF15" s="33" t="s">
        <v>44</v>
      </c>
      <c r="DG15" s="33" t="s">
        <v>45</v>
      </c>
      <c r="DH15" s="33" t="s">
        <v>46</v>
      </c>
      <c r="DI15" s="33" t="s">
        <v>47</v>
      </c>
      <c r="DJ15" s="33" t="s">
        <v>48</v>
      </c>
      <c r="DK15" s="33" t="s">
        <v>78</v>
      </c>
      <c r="DL15" s="33" t="s">
        <v>49</v>
      </c>
      <c r="DM15" s="33" t="s">
        <v>50</v>
      </c>
      <c r="DN15" s="33" t="s">
        <v>114</v>
      </c>
    </row>
    <row r="16" spans="1:118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CS16" s="304" t="s">
        <v>29</v>
      </c>
      <c r="CT16" s="305"/>
      <c r="CU16" s="6"/>
      <c r="CV16" s="6"/>
      <c r="CW16" s="6"/>
      <c r="CX16" s="6"/>
      <c r="CY16" s="4"/>
      <c r="CZ16" s="4"/>
      <c r="DA16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  <c r="CS17" s="282" t="s">
        <v>197</v>
      </c>
      <c r="CT17" s="283"/>
      <c r="CU17" s="52"/>
      <c r="CV17" s="52" t="e">
        <f>IF(DN17&gt;0,DN17,0)</f>
        <v>#DIV/0!</v>
      </c>
      <c r="CW17" s="52"/>
      <c r="CX17" s="75"/>
      <c r="CY17" s="53"/>
      <c r="CZ17" s="53"/>
      <c r="DA17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7" t="e">
        <f>SUM(DB17:DM17)/COUNTA(DB17:DM17)</f>
        <v>#DIV/0!</v>
      </c>
    </row>
    <row r="18" spans="1:118" x14ac:dyDescent="0.25">
      <c r="A18" s="282" t="s">
        <v>198</v>
      </c>
      <c r="B18" s="283"/>
      <c r="C18" s="52"/>
      <c r="D18" s="52" t="e">
        <f t="shared" ref="D18:D25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  <c r="CS18" s="282" t="s">
        <v>198</v>
      </c>
      <c r="CT18" s="283"/>
      <c r="CU18" s="52"/>
      <c r="CV18" s="52" t="e">
        <f t="shared" ref="CV18:CV25" si="2">IF(DN18&gt;0,DN18,0)</f>
        <v>#DIV/0!</v>
      </c>
      <c r="CW18" s="52"/>
      <c r="CX18" s="75"/>
      <c r="CY18" s="53"/>
      <c r="CZ18" s="53"/>
      <c r="DA18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7" t="e">
        <f t="shared" ref="DN18:DN27" si="3">SUM(DB18:DM18)/COUNTA(DB18:DM18)</f>
        <v>#DIV/0!</v>
      </c>
    </row>
    <row r="19" spans="1:118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  <c r="CS19" s="282" t="s">
        <v>199</v>
      </c>
      <c r="CT19" s="283"/>
      <c r="CU19" s="52"/>
      <c r="CV19" s="52" t="e">
        <f t="shared" si="2"/>
        <v>#DIV/0!</v>
      </c>
      <c r="CW19" s="52"/>
      <c r="CX19" s="75"/>
      <c r="CY19" s="53"/>
      <c r="CZ19" s="53"/>
      <c r="DA19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7" t="e">
        <f t="shared" si="3"/>
        <v>#DIV/0!</v>
      </c>
    </row>
    <row r="20" spans="1:118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CS20" s="282"/>
      <c r="CT20" s="283"/>
      <c r="CU20" s="130"/>
      <c r="CV20" s="130"/>
      <c r="CW20" s="130"/>
      <c r="CX20" s="131"/>
      <c r="CY20" s="132"/>
      <c r="CZ20" s="132"/>
      <c r="DA20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</row>
    <row r="21" spans="1:118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  <c r="CS21" s="282" t="s">
        <v>144</v>
      </c>
      <c r="CT21" s="283"/>
      <c r="CU21" s="52"/>
      <c r="CV21" s="52" t="e">
        <f t="shared" si="2"/>
        <v>#DIV/0!</v>
      </c>
      <c r="CW21" s="52"/>
      <c r="CX21" s="75"/>
      <c r="CY21" s="53"/>
      <c r="CZ21" s="53"/>
      <c r="DA21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7" t="e">
        <f t="shared" si="3"/>
        <v>#DIV/0!</v>
      </c>
    </row>
    <row r="22" spans="1:118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CS22" s="282"/>
      <c r="CT22" s="283"/>
      <c r="CU22" s="130"/>
      <c r="CV22" s="130"/>
      <c r="CW22" s="130"/>
      <c r="CX22" s="131"/>
      <c r="CY22" s="132"/>
      <c r="CZ22" s="132"/>
      <c r="DA22" s="133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</row>
    <row r="23" spans="1:118" x14ac:dyDescent="0.25">
      <c r="A23" s="282"/>
      <c r="B23" s="283"/>
      <c r="C23" s="52"/>
      <c r="D23" s="52" t="e">
        <f t="shared" si="0"/>
        <v>#DIV/0!</v>
      </c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  <c r="CS23" s="282"/>
      <c r="CT23" s="283"/>
      <c r="CU23" s="52"/>
      <c r="CV23" s="52" t="e">
        <f t="shared" si="2"/>
        <v>#DIV/0!</v>
      </c>
      <c r="CW23" s="52"/>
      <c r="CX23" s="75"/>
      <c r="CY23" s="53"/>
      <c r="CZ23" s="53"/>
      <c r="DA2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7" t="e">
        <f t="shared" si="3"/>
        <v>#DIV/0!</v>
      </c>
    </row>
    <row r="24" spans="1:118" x14ac:dyDescent="0.25">
      <c r="A24" s="282"/>
      <c r="B24" s="283"/>
      <c r="C24" s="52"/>
      <c r="D24" s="52" t="e">
        <f t="shared" si="0"/>
        <v>#DIV/0!</v>
      </c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  <c r="CS24" s="282"/>
      <c r="CT24" s="283"/>
      <c r="CU24" s="52"/>
      <c r="CV24" s="52" t="e">
        <f t="shared" si="2"/>
        <v>#DIV/0!</v>
      </c>
      <c r="CW24" s="52"/>
      <c r="CX24" s="75"/>
      <c r="CY24" s="53"/>
      <c r="CZ24" s="53"/>
      <c r="DA24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7" t="e">
        <f t="shared" si="3"/>
        <v>#DIV/0!</v>
      </c>
    </row>
    <row r="25" spans="1:118" x14ac:dyDescent="0.25">
      <c r="A25" s="282"/>
      <c r="B25" s="283"/>
      <c r="C25" s="52"/>
      <c r="D25" s="52" t="e">
        <f t="shared" si="0"/>
        <v>#DIV/0!</v>
      </c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  <c r="CS25" s="282"/>
      <c r="CT25" s="283"/>
      <c r="CU25" s="52"/>
      <c r="CV25" s="52" t="e">
        <f t="shared" si="2"/>
        <v>#DIV/0!</v>
      </c>
      <c r="CW25" s="52"/>
      <c r="CX25" s="75"/>
      <c r="CY25" s="53"/>
      <c r="CZ25" s="53"/>
      <c r="DA25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7" t="e">
        <f t="shared" si="3"/>
        <v>#DIV/0!</v>
      </c>
    </row>
    <row r="26" spans="1:118" x14ac:dyDescent="0.25">
      <c r="A26" s="282"/>
      <c r="B26" s="283"/>
      <c r="C26" s="52"/>
      <c r="D26" s="52" t="e">
        <f>IF(V26&gt;0,V26,0)</f>
        <v>#DIV/0!</v>
      </c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  <c r="CS26" s="282"/>
      <c r="CT26" s="283"/>
      <c r="CU26" s="52"/>
      <c r="CV26" s="52" t="e">
        <f>IF(DN26&gt;0,DN26,0)</f>
        <v>#DIV/0!</v>
      </c>
      <c r="CW26" s="52"/>
      <c r="CX26" s="75"/>
      <c r="CY26" s="53"/>
      <c r="CZ26" s="53"/>
      <c r="DA26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7" t="e">
        <f t="shared" si="3"/>
        <v>#DIV/0!</v>
      </c>
    </row>
    <row r="27" spans="1:118" ht="1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  <c r="CS27" s="280" t="s">
        <v>118</v>
      </c>
      <c r="CT27" s="281"/>
      <c r="CU27" s="55"/>
      <c r="CV27" s="54" t="e">
        <f>IF(DN27&gt;0,DN27,0)</f>
        <v>#DIV/0!</v>
      </c>
      <c r="CW27" s="55"/>
      <c r="CX27" s="56"/>
      <c r="CY27" s="74"/>
      <c r="CZ27" s="74"/>
      <c r="DA27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7" t="e">
        <f t="shared" si="3"/>
        <v>#DIV/0!</v>
      </c>
    </row>
    <row r="28" spans="1:118" x14ac:dyDescent="0.25">
      <c r="A28" s="309" t="s">
        <v>27</v>
      </c>
      <c r="B28" s="310"/>
      <c r="C28" s="96">
        <f t="shared" ref="C28:H28" si="4">SUM(C17:C27)</f>
        <v>0</v>
      </c>
      <c r="D28" s="97" t="e">
        <f t="shared" si="4"/>
        <v>#DIV/0!</v>
      </c>
      <c r="E28" s="96">
        <f t="shared" si="4"/>
        <v>0</v>
      </c>
      <c r="F28" s="96">
        <f t="shared" si="4"/>
        <v>0</v>
      </c>
      <c r="G28" s="98">
        <f t="shared" si="4"/>
        <v>0</v>
      </c>
      <c r="H28" s="98">
        <f t="shared" si="4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CS28" s="309" t="s">
        <v>27</v>
      </c>
      <c r="CT28" s="310"/>
      <c r="CU28" s="96">
        <f t="shared" ref="CU28:CZ28" si="5">SUM(CU17:CU27)</f>
        <v>0</v>
      </c>
      <c r="CV28" s="97" t="e">
        <f t="shared" si="5"/>
        <v>#DIV/0!</v>
      </c>
      <c r="CW28" s="96">
        <f t="shared" si="5"/>
        <v>0</v>
      </c>
      <c r="CX28" s="96">
        <f t="shared" si="5"/>
        <v>0</v>
      </c>
      <c r="CY28" s="98">
        <f t="shared" si="5"/>
        <v>0</v>
      </c>
      <c r="CZ28" s="98">
        <f t="shared" si="5"/>
        <v>0</v>
      </c>
      <c r="DA28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</row>
    <row r="29" spans="1:118" x14ac:dyDescent="0.25">
      <c r="A29" s="275"/>
      <c r="B29" s="276"/>
      <c r="C29" s="276"/>
      <c r="D29" s="276"/>
      <c r="E29" s="276"/>
      <c r="F29" s="276"/>
      <c r="G29" s="276"/>
      <c r="H29" s="72"/>
      <c r="I29" s="72"/>
      <c r="CS29" s="275"/>
      <c r="CT29" s="276"/>
      <c r="CU29" s="276"/>
      <c r="CV29" s="276"/>
      <c r="CW29" s="276"/>
      <c r="CX29" s="276"/>
      <c r="CY29" s="276"/>
      <c r="CZ29" s="72"/>
      <c r="DA29" s="72"/>
    </row>
    <row r="30" spans="1:118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  <c r="CS30" s="312" t="s">
        <v>30</v>
      </c>
      <c r="CT30" s="313"/>
      <c r="CU30" s="6"/>
      <c r="CV30" s="6"/>
      <c r="CW30" s="6"/>
      <c r="CX30" s="6"/>
      <c r="CY30" s="6"/>
      <c r="CZ30" s="6"/>
      <c r="DA30"/>
      <c r="DB30" s="32"/>
      <c r="DN30"/>
    </row>
    <row r="31" spans="1:118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  <c r="CS31" s="298" t="s">
        <v>16</v>
      </c>
      <c r="CT31" s="299"/>
      <c r="CU31" s="4"/>
      <c r="CV31" s="4"/>
      <c r="CW31" s="4"/>
      <c r="CX31" s="4"/>
      <c r="CY31" s="4"/>
      <c r="CZ31" s="4"/>
      <c r="DA31"/>
      <c r="DB31" s="32"/>
      <c r="DN31"/>
    </row>
    <row r="32" spans="1:118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  <c r="CS32" s="296" t="s">
        <v>26</v>
      </c>
      <c r="CT32" s="297"/>
      <c r="CU32" s="4"/>
      <c r="CV32" s="4"/>
      <c r="CW32" s="4"/>
      <c r="CX32" s="4"/>
      <c r="CY32" s="4"/>
      <c r="CZ32" s="4"/>
      <c r="DA32"/>
      <c r="DB32" s="32"/>
      <c r="DN32"/>
    </row>
    <row r="33" spans="1:118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  <c r="CS33" s="8"/>
      <c r="CT33" s="24" t="s">
        <v>17</v>
      </c>
      <c r="CU33" s="9"/>
      <c r="CV33" s="29"/>
      <c r="CW33" s="9"/>
      <c r="CX33" s="20"/>
      <c r="CY33" s="20"/>
      <c r="CZ33" s="20"/>
      <c r="DA33"/>
      <c r="DB33" s="32"/>
      <c r="DN33"/>
    </row>
    <row r="34" spans="1:118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  <c r="CS34" s="8"/>
      <c r="CT34" s="24" t="s">
        <v>18</v>
      </c>
      <c r="CU34" s="9"/>
      <c r="CV34" s="29"/>
      <c r="CW34" s="9"/>
      <c r="CX34" s="20"/>
      <c r="CY34" s="20"/>
      <c r="CZ34" s="20"/>
      <c r="DA34"/>
      <c r="DB34" s="32"/>
      <c r="DN34"/>
    </row>
    <row r="35" spans="1:118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  <c r="CS35" s="273"/>
      <c r="CT35" s="274"/>
      <c r="CU35" s="11"/>
      <c r="CV35" s="11"/>
      <c r="CW35" s="11"/>
      <c r="CX35" s="4"/>
      <c r="CY35" s="4"/>
      <c r="CZ35" s="4"/>
      <c r="DA35"/>
      <c r="DB35" s="32"/>
      <c r="DN35"/>
    </row>
    <row r="36" spans="1:118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  <c r="CS36" s="298" t="s">
        <v>19</v>
      </c>
      <c r="CT36" s="299"/>
      <c r="CU36" s="11"/>
      <c r="CV36" s="11"/>
      <c r="CW36" s="11"/>
      <c r="CX36" s="4"/>
      <c r="CY36" s="4"/>
      <c r="CZ36" s="4"/>
      <c r="DA36"/>
      <c r="DB36" s="32"/>
      <c r="DN36"/>
    </row>
    <row r="37" spans="1:118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  <c r="CS37" s="296" t="s">
        <v>26</v>
      </c>
      <c r="CT37" s="297"/>
      <c r="CU37" s="11"/>
      <c r="CV37" s="11"/>
      <c r="CW37" s="11"/>
      <c r="CX37" s="4"/>
      <c r="CY37" s="4"/>
      <c r="CZ37" s="4"/>
      <c r="DA37"/>
      <c r="DB37" s="32"/>
      <c r="DN37"/>
    </row>
    <row r="38" spans="1:118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  <c r="CS38" s="8"/>
      <c r="CT38" s="24" t="s">
        <v>17</v>
      </c>
      <c r="CU38" s="9"/>
      <c r="CV38" s="29"/>
      <c r="CW38" s="9"/>
      <c r="CX38" s="20"/>
      <c r="CY38" s="20"/>
      <c r="CZ38" s="20"/>
      <c r="DA38"/>
      <c r="DB38" s="32"/>
      <c r="DN38"/>
    </row>
    <row r="39" spans="1:118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  <c r="CS39" s="8"/>
      <c r="CT39" s="24" t="s">
        <v>18</v>
      </c>
      <c r="CU39" s="9"/>
      <c r="CV39" s="29"/>
      <c r="CW39" s="9"/>
      <c r="CX39" s="20"/>
      <c r="CY39" s="20"/>
      <c r="CZ39" s="20"/>
      <c r="DA39"/>
      <c r="DB39" s="32"/>
      <c r="DN39"/>
    </row>
    <row r="40" spans="1:118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  <c r="CS40" s="273"/>
      <c r="CT40" s="274"/>
      <c r="CU40" s="11"/>
      <c r="CV40" s="28"/>
      <c r="CW40" s="11"/>
      <c r="CX40" s="4"/>
      <c r="CY40" s="4"/>
      <c r="CZ40" s="4"/>
      <c r="DA40"/>
      <c r="DB40" s="32"/>
      <c r="DN40"/>
    </row>
    <row r="41" spans="1:118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  <c r="CS41" s="2" t="s">
        <v>20</v>
      </c>
      <c r="CT41" s="25"/>
      <c r="CU41" s="11"/>
      <c r="CV41" s="28"/>
      <c r="CW41" s="11"/>
      <c r="CX41" s="4"/>
      <c r="CY41" s="4"/>
      <c r="CZ41" s="4"/>
      <c r="DA41"/>
      <c r="DB41" s="32"/>
      <c r="DN41"/>
    </row>
    <row r="42" spans="1:118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  <c r="CS42" s="296" t="s">
        <v>26</v>
      </c>
      <c r="CT42" s="297"/>
      <c r="CU42" s="11"/>
      <c r="CV42" s="28"/>
      <c r="CW42" s="11"/>
      <c r="CX42" s="4"/>
      <c r="CY42" s="4"/>
      <c r="CZ42" s="4"/>
      <c r="DA42"/>
      <c r="DB42" s="32"/>
      <c r="DN42"/>
    </row>
    <row r="43" spans="1:118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  <c r="CS43" s="8"/>
      <c r="CT43" s="24" t="s">
        <v>17</v>
      </c>
      <c r="CU43" s="9"/>
      <c r="CV43" s="29"/>
      <c r="CW43" s="9"/>
      <c r="CX43" s="20"/>
      <c r="CY43" s="20"/>
      <c r="CZ43" s="20"/>
      <c r="DA43"/>
      <c r="DB43" s="32"/>
      <c r="DN43"/>
    </row>
    <row r="44" spans="1:118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  <c r="CS44" s="8"/>
      <c r="CT44" s="24" t="s">
        <v>18</v>
      </c>
      <c r="CU44" s="9"/>
      <c r="CV44" s="29"/>
      <c r="CW44" s="9"/>
      <c r="CX44" s="20"/>
      <c r="CY44" s="20"/>
      <c r="CZ44" s="20"/>
      <c r="DA44"/>
      <c r="DB44" s="32"/>
      <c r="DN44"/>
    </row>
    <row r="45" spans="1:118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  <c r="CS45" s="273"/>
      <c r="CT45" s="274"/>
      <c r="CU45" s="11"/>
      <c r="CV45" s="28"/>
      <c r="CW45" s="11"/>
      <c r="CX45" s="4"/>
      <c r="CY45" s="4"/>
      <c r="CZ45" s="4"/>
      <c r="DA45"/>
      <c r="DB45" s="32"/>
      <c r="DN45"/>
    </row>
    <row r="46" spans="1:118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  <c r="CS46" s="298" t="s">
        <v>21</v>
      </c>
      <c r="CT46" s="299"/>
      <c r="CU46" s="11"/>
      <c r="CV46" s="28"/>
      <c r="CW46" s="11"/>
      <c r="CX46" s="4"/>
      <c r="CY46" s="4"/>
      <c r="CZ46" s="4"/>
      <c r="DA46"/>
      <c r="DB46" s="32"/>
      <c r="DN46"/>
    </row>
    <row r="47" spans="1:118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  <c r="CS47" s="296" t="s">
        <v>26</v>
      </c>
      <c r="CT47" s="297"/>
      <c r="CU47" s="11"/>
      <c r="CV47" s="28"/>
      <c r="CW47" s="11"/>
      <c r="CX47" s="4"/>
      <c r="CY47" s="4"/>
      <c r="CZ47" s="4"/>
      <c r="DA47"/>
      <c r="DB47" s="32"/>
      <c r="DN47"/>
    </row>
    <row r="48" spans="1:118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  <c r="CS48" s="8"/>
      <c r="CT48" s="24" t="s">
        <v>17</v>
      </c>
      <c r="CU48" s="9"/>
      <c r="CV48" s="29"/>
      <c r="CW48" s="9"/>
      <c r="CX48" s="20"/>
      <c r="CY48" s="20"/>
      <c r="CZ48" s="20"/>
      <c r="DA48"/>
      <c r="DB48" s="32"/>
      <c r="DN48"/>
    </row>
    <row r="49" spans="1:118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  <c r="CS49" s="8"/>
      <c r="CT49" s="24" t="s">
        <v>18</v>
      </c>
      <c r="CU49" s="9"/>
      <c r="CV49" s="29"/>
      <c r="CW49" s="9"/>
      <c r="CX49" s="20"/>
      <c r="CY49" s="20"/>
      <c r="CZ49" s="20"/>
      <c r="DA49"/>
      <c r="DB49" s="32"/>
      <c r="DN49"/>
    </row>
    <row r="50" spans="1:118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  <c r="CS50" s="273"/>
      <c r="CT50" s="274"/>
      <c r="CU50" s="11"/>
      <c r="CV50" s="28"/>
      <c r="CW50" s="11"/>
      <c r="CX50" s="4"/>
      <c r="CY50" s="4"/>
      <c r="CZ50" s="4"/>
      <c r="DA50"/>
      <c r="DB50" s="32"/>
      <c r="DN50"/>
    </row>
    <row r="51" spans="1:118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  <c r="CS51" s="298" t="s">
        <v>22</v>
      </c>
      <c r="CT51" s="299"/>
      <c r="CU51" s="11"/>
      <c r="CV51" s="28"/>
      <c r="CW51" s="11"/>
      <c r="CX51" s="4"/>
      <c r="CY51" s="4"/>
      <c r="CZ51" s="4"/>
      <c r="DA51"/>
      <c r="DB51" s="32"/>
      <c r="DN51"/>
    </row>
    <row r="52" spans="1:118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  <c r="CS52" s="296" t="s">
        <v>26</v>
      </c>
      <c r="CT52" s="297"/>
      <c r="CU52" s="11"/>
      <c r="CV52" s="28"/>
      <c r="CW52" s="11"/>
      <c r="CX52" s="4"/>
      <c r="CY52" s="4"/>
      <c r="CZ52" s="4"/>
      <c r="DA52"/>
      <c r="DB52" s="32"/>
      <c r="DN52"/>
    </row>
    <row r="53" spans="1:118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  <c r="CS53" s="8"/>
      <c r="CT53" s="24" t="s">
        <v>17</v>
      </c>
      <c r="CU53" s="9"/>
      <c r="CV53" s="29"/>
      <c r="CW53" s="9"/>
      <c r="CX53" s="20"/>
      <c r="CY53" s="20"/>
      <c r="CZ53" s="20"/>
      <c r="DA53"/>
      <c r="DB53" s="32"/>
      <c r="DN53"/>
    </row>
    <row r="54" spans="1:118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  <c r="CS54" s="8"/>
      <c r="CT54" s="24" t="s">
        <v>18</v>
      </c>
      <c r="CU54" s="9"/>
      <c r="CV54" s="29"/>
      <c r="CW54" s="9"/>
      <c r="CX54" s="20"/>
      <c r="CY54" s="20"/>
      <c r="CZ54" s="20"/>
      <c r="DA54"/>
      <c r="DB54" s="32"/>
      <c r="DN54"/>
    </row>
    <row r="55" spans="1:118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  <c r="CS55" s="273"/>
      <c r="CT55" s="274"/>
      <c r="CU55" s="11"/>
      <c r="CV55" s="11"/>
      <c r="CW55" s="11"/>
      <c r="CX55" s="4"/>
      <c r="CY55" s="4"/>
      <c r="CZ55" s="4"/>
      <c r="DA55"/>
      <c r="DB55" s="32"/>
      <c r="DN55"/>
    </row>
    <row r="56" spans="1:118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  <c r="CS56" s="284" t="s">
        <v>23</v>
      </c>
      <c r="CT56" s="272"/>
      <c r="CU56" s="11"/>
      <c r="CV56" s="11"/>
      <c r="CW56" s="11"/>
      <c r="CX56" s="4"/>
      <c r="CY56" s="4"/>
      <c r="CZ56" s="4"/>
      <c r="DA56"/>
      <c r="DB56" s="32"/>
      <c r="DN56"/>
    </row>
    <row r="57" spans="1:118" x14ac:dyDescent="0.25">
      <c r="A57" s="3"/>
      <c r="B57" s="26" t="s">
        <v>25</v>
      </c>
      <c r="C57" s="99" t="e">
        <f>(C33+C38+C43+C48+C53)/(COUNTA(C33:C54)/2)</f>
        <v>#DIV/0!</v>
      </c>
      <c r="D57" s="99"/>
      <c r="E57" s="99" t="e">
        <f t="shared" ref="E57:F57" si="6">(E33+E38+E43+E48+E53)/(COUNTA(E33:E54)/2)</f>
        <v>#DIV/0!</v>
      </c>
      <c r="F57" s="99" t="e">
        <f t="shared" si="6"/>
        <v>#DIV/0!</v>
      </c>
      <c r="G57" s="99" t="e">
        <f>(G33+G38+G43+G48+G53)/(COUNTA(G33:G54)/2)</f>
        <v>#DIV/0!</v>
      </c>
      <c r="H57" s="99" t="e">
        <f>(H33+H38+H43+H48+H53)/(COUNTA(H33:H54)/2)</f>
        <v>#DIV/0!</v>
      </c>
      <c r="I57"/>
      <c r="J57" s="32"/>
      <c r="V57"/>
      <c r="CS57" s="3"/>
      <c r="CT57" s="26" t="s">
        <v>25</v>
      </c>
      <c r="CU57" s="99" t="e">
        <f>(CU33+CU38+CU43+CU48+CU53)/(COUNTA(CU33:CU54)/2)</f>
        <v>#DIV/0!</v>
      </c>
      <c r="CV57" s="99"/>
      <c r="CW57" s="99" t="e">
        <f t="shared" ref="CW57:CX57" si="7">(CW33+CW38+CW43+CW48+CW53)/(COUNTA(CW33:CW54)/2)</f>
        <v>#DIV/0!</v>
      </c>
      <c r="CX57" s="99" t="e">
        <f t="shared" si="7"/>
        <v>#DIV/0!</v>
      </c>
      <c r="CY57" s="99" t="e">
        <f>(CY33+CY38+CY43+CY48+CY53)/(COUNTA(CY33:CY54)/2)</f>
        <v>#DIV/0!</v>
      </c>
      <c r="CZ57" s="99" t="e">
        <f>(CZ33+CZ38+CZ43+CZ48+CZ53)/(COUNTA(CZ33:CZ54)/2)</f>
        <v>#DIV/0!</v>
      </c>
      <c r="DA57"/>
      <c r="DB57" s="32"/>
      <c r="DN57"/>
    </row>
    <row r="58" spans="1:118" x14ac:dyDescent="0.25">
      <c r="A58" s="7"/>
      <c r="B58" s="27" t="s">
        <v>24</v>
      </c>
      <c r="C58" s="100" t="e">
        <f>(C34+C39+C44+C49+C54)/(COUNTA(C33:C54)/2)</f>
        <v>#DIV/0!</v>
      </c>
      <c r="D58" s="100"/>
      <c r="E58" s="100" t="e">
        <f t="shared" ref="E58:H58" si="8">(E34+E39+E44+E49+E54)/(COUNTA(E33:E54)/2)</f>
        <v>#DIV/0!</v>
      </c>
      <c r="F58" s="100" t="e">
        <f t="shared" si="8"/>
        <v>#DIV/0!</v>
      </c>
      <c r="G58" s="100" t="e">
        <f t="shared" si="8"/>
        <v>#DIV/0!</v>
      </c>
      <c r="H58" s="100" t="e">
        <f t="shared" si="8"/>
        <v>#DIV/0!</v>
      </c>
      <c r="I58"/>
      <c r="J58" s="32"/>
      <c r="V58"/>
      <c r="CS58" s="7"/>
      <c r="CT58" s="27" t="s">
        <v>24</v>
      </c>
      <c r="CU58" s="100" t="e">
        <f>(CU34+CU39+CU44+CU49+CU54)/(COUNTA(CU33:CU54)/2)</f>
        <v>#DIV/0!</v>
      </c>
      <c r="CV58" s="100"/>
      <c r="CW58" s="100" t="e">
        <f t="shared" ref="CW58:CZ58" si="9">(CW34+CW39+CW44+CW49+CW54)/(COUNTA(CW33:CW54)/2)</f>
        <v>#DIV/0!</v>
      </c>
      <c r="CX58" s="100" t="e">
        <f t="shared" si="9"/>
        <v>#DIV/0!</v>
      </c>
      <c r="CY58" s="100" t="e">
        <f t="shared" si="9"/>
        <v>#DIV/0!</v>
      </c>
      <c r="CZ58" s="100" t="e">
        <f t="shared" si="9"/>
        <v>#DIV/0!</v>
      </c>
      <c r="DA58"/>
      <c r="DB58" s="32"/>
      <c r="DN58"/>
    </row>
    <row r="59" spans="1:118" x14ac:dyDescent="0.25">
      <c r="A59" s="328"/>
      <c r="B59" s="329"/>
      <c r="C59" s="329"/>
      <c r="D59" s="329"/>
      <c r="E59" s="329"/>
      <c r="F59" s="329"/>
      <c r="G59" s="329"/>
      <c r="H59" s="73"/>
      <c r="I59" s="73"/>
      <c r="CS59" s="328"/>
      <c r="CT59" s="329"/>
      <c r="CU59" s="329"/>
      <c r="CV59" s="329"/>
      <c r="CW59" s="329"/>
      <c r="CX59" s="329"/>
      <c r="CY59" s="329"/>
      <c r="CZ59" s="73"/>
      <c r="DA59" s="73"/>
    </row>
    <row r="60" spans="1:118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  <c r="CS60" s="304" t="s">
        <v>39</v>
      </c>
      <c r="CT60" s="305"/>
      <c r="CU60" s="6"/>
      <c r="CV60" s="6"/>
      <c r="CW60" s="6"/>
      <c r="CX60" s="6"/>
      <c r="CY60" s="6"/>
      <c r="CZ60" s="6"/>
      <c r="DA60"/>
      <c r="DB60" s="32"/>
      <c r="DN60"/>
    </row>
    <row r="61" spans="1:118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  <c r="CS61" s="30"/>
      <c r="CT61" s="24" t="s">
        <v>35</v>
      </c>
      <c r="CU61" s="20"/>
      <c r="CV61" s="31"/>
      <c r="CW61" s="20"/>
      <c r="CX61" s="20"/>
      <c r="CY61" s="20"/>
      <c r="CZ61" s="20"/>
      <c r="DA61"/>
      <c r="DB61" s="32"/>
      <c r="DN61"/>
    </row>
    <row r="62" spans="1:118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  <c r="CS62" s="8"/>
      <c r="CT62" s="24" t="s">
        <v>36</v>
      </c>
      <c r="CU62" s="20"/>
      <c r="CV62" s="31"/>
      <c r="CW62" s="20"/>
      <c r="CX62" s="20"/>
      <c r="CY62" s="20"/>
      <c r="CZ62" s="20"/>
      <c r="DA62"/>
      <c r="DB62" s="32"/>
      <c r="DN62"/>
    </row>
    <row r="63" spans="1:118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  <c r="CS63" s="8"/>
      <c r="CT63" s="24" t="s">
        <v>37</v>
      </c>
      <c r="CU63" s="20"/>
      <c r="CV63" s="31"/>
      <c r="CW63" s="20"/>
      <c r="CX63" s="20"/>
      <c r="CY63" s="20"/>
      <c r="CZ63" s="20"/>
      <c r="DA63"/>
      <c r="DB63" s="32"/>
      <c r="DN63"/>
    </row>
    <row r="64" spans="1:118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10">E61+E62+E63</f>
        <v>0</v>
      </c>
      <c r="F64" s="46">
        <f t="shared" si="10"/>
        <v>0</v>
      </c>
      <c r="G64" s="46">
        <f t="shared" si="10"/>
        <v>0</v>
      </c>
      <c r="H64" s="46">
        <f t="shared" si="10"/>
        <v>0</v>
      </c>
      <c r="I64"/>
      <c r="J64" s="32"/>
      <c r="V64"/>
      <c r="CS64" s="314" t="s">
        <v>38</v>
      </c>
      <c r="CT64" s="315"/>
      <c r="CU64" s="46">
        <f>CU61+CU62+CU63</f>
        <v>0</v>
      </c>
      <c r="CV64" s="46"/>
      <c r="CW64" s="46">
        <f t="shared" ref="CW64:CZ64" si="11">CW61+CW62+CW63</f>
        <v>0</v>
      </c>
      <c r="CX64" s="46">
        <f t="shared" si="11"/>
        <v>0</v>
      </c>
      <c r="CY64" s="46">
        <f t="shared" si="11"/>
        <v>0</v>
      </c>
      <c r="CZ64" s="46">
        <f t="shared" si="11"/>
        <v>0</v>
      </c>
      <c r="DA64"/>
      <c r="DB64" s="32"/>
      <c r="DN64"/>
    </row>
    <row r="65" spans="1:118" x14ac:dyDescent="0.25">
      <c r="A65" s="275"/>
      <c r="B65" s="276"/>
      <c r="C65" s="276"/>
      <c r="D65" s="276"/>
      <c r="E65" s="276"/>
      <c r="F65" s="276"/>
      <c r="G65" s="276"/>
      <c r="H65" s="72"/>
      <c r="I65" s="72"/>
      <c r="CS65" s="275"/>
      <c r="CT65" s="276"/>
      <c r="CU65" s="276"/>
      <c r="CV65" s="276"/>
      <c r="CW65" s="276"/>
      <c r="CX65" s="276"/>
      <c r="CY65" s="276"/>
      <c r="CZ65" s="72"/>
      <c r="DA65" s="72"/>
    </row>
    <row r="66" spans="1:118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  <c r="CS66" s="304" t="s">
        <v>31</v>
      </c>
      <c r="CT66" s="305"/>
      <c r="CU66" s="6"/>
      <c r="CV66" s="6"/>
      <c r="CW66" s="6"/>
      <c r="CX66" s="6"/>
      <c r="CY66" s="6"/>
      <c r="CZ66" s="6"/>
      <c r="DA66"/>
      <c r="DB66" s="32"/>
      <c r="DN66"/>
    </row>
    <row r="67" spans="1:118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  <c r="CS67" s="8"/>
      <c r="CT67" s="22" t="s">
        <v>1</v>
      </c>
      <c r="CU67" s="9"/>
      <c r="CV67" s="29"/>
      <c r="CW67" s="9"/>
      <c r="CX67" s="20"/>
      <c r="CY67" s="20"/>
      <c r="CZ67" s="20"/>
      <c r="DA67"/>
      <c r="DB67" s="32"/>
      <c r="DN67"/>
    </row>
    <row r="68" spans="1:118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  <c r="CS68" s="8"/>
      <c r="CT68" s="22" t="s">
        <v>2</v>
      </c>
      <c r="CU68" s="9"/>
      <c r="CV68" s="29"/>
      <c r="CW68" s="9"/>
      <c r="CX68" s="20"/>
      <c r="CY68" s="20"/>
      <c r="CZ68" s="20"/>
      <c r="DA68"/>
      <c r="DB68" s="32"/>
      <c r="DN68"/>
    </row>
    <row r="69" spans="1:118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  <c r="CS69" s="8"/>
      <c r="CT69" s="22" t="s">
        <v>3</v>
      </c>
      <c r="CU69" s="9"/>
      <c r="CV69" s="29"/>
      <c r="CW69" s="9"/>
      <c r="CX69" s="20"/>
      <c r="CY69" s="20"/>
      <c r="CZ69" s="20"/>
      <c r="DA69"/>
      <c r="DB69" s="32"/>
      <c r="DN69"/>
    </row>
    <row r="70" spans="1:118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  <c r="CS70" s="8"/>
      <c r="CT70" s="22" t="s">
        <v>4</v>
      </c>
      <c r="CU70" s="9"/>
      <c r="CV70" s="29"/>
      <c r="CW70" s="9"/>
      <c r="CX70" s="20"/>
      <c r="CY70" s="20"/>
      <c r="CZ70" s="20"/>
      <c r="DA70"/>
      <c r="DB70" s="32"/>
      <c r="DN70"/>
    </row>
    <row r="71" spans="1:118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  <c r="CS71" s="8"/>
      <c r="CT71" s="22" t="s">
        <v>5</v>
      </c>
      <c r="CU71" s="9"/>
      <c r="CV71" s="29"/>
      <c r="CW71" s="9"/>
      <c r="CX71" s="20"/>
      <c r="CY71" s="20"/>
      <c r="CZ71" s="20"/>
      <c r="DA71"/>
      <c r="DB71" s="32"/>
      <c r="DN71"/>
    </row>
    <row r="72" spans="1:118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  <c r="CS72" s="8"/>
      <c r="CT72" s="22" t="s">
        <v>6</v>
      </c>
      <c r="CU72" s="9"/>
      <c r="CV72" s="29"/>
      <c r="CW72" s="9"/>
      <c r="CX72" s="20"/>
      <c r="CY72" s="20"/>
      <c r="CZ72" s="20"/>
      <c r="DA72"/>
      <c r="DB72" s="32"/>
      <c r="DN72"/>
    </row>
    <row r="73" spans="1:118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  <c r="CS73" s="8"/>
      <c r="CT73" s="22" t="s">
        <v>7</v>
      </c>
      <c r="CU73" s="9"/>
      <c r="CV73" s="29"/>
      <c r="CW73" s="9"/>
      <c r="CX73" s="20"/>
      <c r="CY73" s="20"/>
      <c r="CZ73" s="20"/>
      <c r="DA73"/>
      <c r="DB73" s="32"/>
      <c r="DN73"/>
    </row>
    <row r="74" spans="1:118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  <c r="CS74" s="8"/>
      <c r="CT74" s="22" t="s">
        <v>8</v>
      </c>
      <c r="CU74" s="9"/>
      <c r="CV74" s="29"/>
      <c r="CW74" s="9"/>
      <c r="CX74" s="20"/>
      <c r="CY74" s="20"/>
      <c r="CZ74" s="20"/>
      <c r="DA74"/>
      <c r="DB74" s="32"/>
      <c r="DN74"/>
    </row>
    <row r="75" spans="1:118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  <c r="CS75" s="8"/>
      <c r="CT75" s="22" t="s">
        <v>9</v>
      </c>
      <c r="CU75" s="9"/>
      <c r="CV75" s="29"/>
      <c r="CW75" s="9"/>
      <c r="CX75" s="20"/>
      <c r="CY75" s="20"/>
      <c r="CZ75" s="20"/>
      <c r="DA75"/>
      <c r="DB75" s="32"/>
      <c r="DN75"/>
    </row>
    <row r="76" spans="1:118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  <c r="CS76" s="8"/>
      <c r="CT76" s="22" t="s">
        <v>10</v>
      </c>
      <c r="CU76" s="9"/>
      <c r="CV76" s="29"/>
      <c r="CW76" s="9"/>
      <c r="CX76" s="20"/>
      <c r="CY76" s="20"/>
      <c r="CZ76" s="20"/>
      <c r="DA76"/>
      <c r="DB76" s="32"/>
      <c r="DN76"/>
    </row>
    <row r="77" spans="1:118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  <c r="CS77" s="8"/>
      <c r="CT77" s="22" t="s">
        <v>11</v>
      </c>
      <c r="CU77" s="9"/>
      <c r="CV77" s="29"/>
      <c r="CW77" s="9"/>
      <c r="CX77" s="20"/>
      <c r="CY77" s="20"/>
      <c r="CZ77" s="20"/>
      <c r="DA77"/>
      <c r="DB77" s="32"/>
      <c r="DN77"/>
    </row>
    <row r="78" spans="1:118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  <c r="CS78" s="8"/>
      <c r="CT78" s="22" t="s">
        <v>12</v>
      </c>
      <c r="CU78" s="9"/>
      <c r="CV78" s="29"/>
      <c r="CW78" s="9"/>
      <c r="CX78" s="20"/>
      <c r="CY78" s="20"/>
      <c r="CZ78" s="20"/>
      <c r="DA78"/>
      <c r="DB78" s="32"/>
      <c r="DN78"/>
    </row>
    <row r="79" spans="1:118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  <c r="CS79" s="8"/>
      <c r="CT79" s="22" t="s">
        <v>13</v>
      </c>
      <c r="CU79" s="9"/>
      <c r="CV79" s="29"/>
      <c r="CW79" s="9"/>
      <c r="CX79" s="20"/>
      <c r="CY79" s="20"/>
      <c r="CZ79" s="20"/>
      <c r="DA79"/>
      <c r="DB79" s="32"/>
      <c r="DN79"/>
    </row>
    <row r="80" spans="1:118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  <c r="CS80" s="8"/>
      <c r="CT80" s="22" t="s">
        <v>14</v>
      </c>
      <c r="CU80" s="9"/>
      <c r="CV80" s="29"/>
      <c r="CW80" s="9"/>
      <c r="CX80" s="20"/>
      <c r="CY80" s="20"/>
      <c r="CZ80" s="20"/>
      <c r="DA80"/>
      <c r="DB80" s="32"/>
      <c r="DN80"/>
    </row>
    <row r="81" spans="1:12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  <c r="CS81" s="8"/>
      <c r="CT81" s="23" t="s">
        <v>15</v>
      </c>
      <c r="CU81" s="12"/>
      <c r="CV81" s="39"/>
      <c r="CW81" s="12"/>
      <c r="CX81" s="21"/>
      <c r="CY81" s="76"/>
      <c r="CZ81" s="76"/>
      <c r="DA81"/>
      <c r="DB81" s="32"/>
      <c r="DN81"/>
    </row>
    <row r="82" spans="1:121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  <c r="CS82" s="316" t="s">
        <v>28</v>
      </c>
      <c r="CT82" s="317"/>
      <c r="CU82" s="100">
        <f>(((CU80+CU79+CU81)/3)+((CU77+CU78)/2)+CU76+((CU68+CU67+CU72)/3)+((CU69+CU70+CU71+CU73+CU74+CU75)/6))/5</f>
        <v>0</v>
      </c>
      <c r="CV82" s="99"/>
      <c r="CW82" s="100">
        <f>(((CW80+CW79+CW81)/3)+((CW77+CW78)/2)+CW76+((CW68+CW67+CW72)/3)+((CW69+CW70+CW71+CW73+CW74+CW75)/6))/5</f>
        <v>0</v>
      </c>
      <c r="CX82" s="100">
        <f>(((CX80+CX79+CX81)/3)+((CX77+CX78)/2)+CX76+((CX68+CX67+CX72)/3)+((CX69+CX70+CX71+CX73+CX74+CX75)/6))/5</f>
        <v>0</v>
      </c>
      <c r="CY82" s="101">
        <f>(((CY80+CY79+CY81)/3)+((CY77+CY78)/2)+CY76+((CY68+CY67+CY72)/3)+((CY69+CY70+CY71+CY73+CY74+CY75)/6))/5</f>
        <v>0</v>
      </c>
      <c r="CZ82" s="101">
        <f>(((CZ80+CZ79+CZ81)/3)+((CZ77+CZ78)/2)+CZ76+((CZ68+CZ67+CZ72)/3)+((CZ69+CZ70+CZ71+CZ73+CZ74+CZ75)/6))/5</f>
        <v>0</v>
      </c>
      <c r="DA82"/>
      <c r="DB82" s="32"/>
      <c r="DN82"/>
    </row>
    <row r="83" spans="1:121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  <c r="CS83" s="78"/>
      <c r="CT83" s="79" t="s">
        <v>87</v>
      </c>
      <c r="CU83" s="81"/>
      <c r="CV83" s="92"/>
      <c r="CW83" s="81"/>
      <c r="CX83" s="82"/>
      <c r="CY83" s="80"/>
      <c r="CZ83" s="82"/>
      <c r="DA83"/>
      <c r="DB83" s="32"/>
      <c r="DN83"/>
    </row>
    <row r="84" spans="1:121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  <c r="CS84" s="77"/>
      <c r="CT84" s="48" t="s">
        <v>88</v>
      </c>
      <c r="CU84" s="21"/>
      <c r="CV84" s="48"/>
      <c r="CW84" s="21"/>
      <c r="CX84" s="21"/>
      <c r="CY84" s="83"/>
      <c r="CZ84" s="21"/>
      <c r="DA84"/>
      <c r="DB84" s="32"/>
      <c r="DN84"/>
    </row>
    <row r="85" spans="1:121" x14ac:dyDescent="0.25">
      <c r="A85" s="269"/>
      <c r="B85" s="269"/>
      <c r="C85" s="269"/>
      <c r="D85" s="269"/>
      <c r="E85" s="269"/>
      <c r="F85" s="269"/>
      <c r="G85" s="269"/>
      <c r="CS85" s="269"/>
      <c r="CT85" s="269"/>
      <c r="CU85" s="269"/>
      <c r="CV85" s="269"/>
      <c r="CW85" s="269"/>
      <c r="CX85" s="269"/>
      <c r="CY85" s="269"/>
    </row>
    <row r="86" spans="1:121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  <c r="CS86" s="320" t="s">
        <v>116</v>
      </c>
      <c r="CT86" s="321"/>
      <c r="CU86" s="321"/>
      <c r="CV86" s="321"/>
      <c r="CW86" s="321"/>
      <c r="CX86" s="321"/>
      <c r="CY86" s="321"/>
      <c r="CZ86" s="322"/>
      <c r="DA86" s="69"/>
    </row>
    <row r="87" spans="1:121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  <c r="CS87" s="323" t="s">
        <v>101</v>
      </c>
      <c r="CT87" s="324"/>
      <c r="CU87" s="324"/>
      <c r="CV87" s="324"/>
      <c r="CW87" s="324"/>
      <c r="CX87" s="324"/>
      <c r="CY87" s="324"/>
      <c r="CZ87" s="325"/>
      <c r="DA87" s="72"/>
    </row>
    <row r="88" spans="1:121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  <c r="CS88" s="8" t="s">
        <v>89</v>
      </c>
      <c r="CT88" s="51" t="s">
        <v>95</v>
      </c>
      <c r="CU88" s="20"/>
      <c r="CV88" s="51"/>
      <c r="CW88" s="20"/>
      <c r="CX88" s="20"/>
      <c r="CY88" s="84"/>
      <c r="CZ88" s="20"/>
      <c r="DA88"/>
      <c r="DB88" s="32"/>
      <c r="DN88"/>
    </row>
    <row r="89" spans="1:121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  <c r="CS89" s="8" t="s">
        <v>90</v>
      </c>
      <c r="CT89" s="51" t="s">
        <v>96</v>
      </c>
      <c r="CU89" s="20"/>
      <c r="CV89" s="51"/>
      <c r="CW89" s="20"/>
      <c r="CX89" s="20"/>
      <c r="CY89" s="84"/>
      <c r="CZ89" s="20"/>
      <c r="DA89"/>
      <c r="DB89" s="32"/>
      <c r="DN89"/>
    </row>
    <row r="90" spans="1:121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  <c r="CS90" s="8" t="s">
        <v>91</v>
      </c>
      <c r="CT90" s="51" t="s">
        <v>97</v>
      </c>
      <c r="CU90" s="20"/>
      <c r="CV90" s="51"/>
      <c r="CW90" s="20"/>
      <c r="CX90" s="20"/>
      <c r="CY90" s="84"/>
      <c r="CZ90" s="20"/>
      <c r="DA90"/>
      <c r="DB90" s="32"/>
      <c r="DN90"/>
    </row>
    <row r="91" spans="1:121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  <c r="CS91" s="8" t="s">
        <v>92</v>
      </c>
      <c r="CT91" s="51" t="s">
        <v>98</v>
      </c>
      <c r="CU91" s="20"/>
      <c r="CV91" s="51"/>
      <c r="CW91" s="20"/>
      <c r="CX91" s="20"/>
      <c r="CY91" s="84"/>
      <c r="CZ91" s="20"/>
      <c r="DA91"/>
      <c r="DB91" s="32"/>
      <c r="DN91"/>
    </row>
    <row r="92" spans="1:121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  <c r="CS92" s="8" t="s">
        <v>93</v>
      </c>
      <c r="CT92" s="51" t="s">
        <v>99</v>
      </c>
      <c r="CU92" s="20"/>
      <c r="CV92" s="51"/>
      <c r="CW92" s="20"/>
      <c r="CX92" s="20"/>
      <c r="CY92" s="84"/>
      <c r="CZ92" s="20"/>
      <c r="DA92"/>
      <c r="DB92" s="32"/>
      <c r="DN92"/>
    </row>
    <row r="93" spans="1:121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  <c r="CS93" s="77" t="s">
        <v>94</v>
      </c>
      <c r="CT93" s="48" t="s">
        <v>100</v>
      </c>
      <c r="CU93" s="21"/>
      <c r="CV93" s="48"/>
      <c r="CW93" s="21"/>
      <c r="CX93" s="21"/>
      <c r="CY93" s="83"/>
      <c r="CZ93" s="83"/>
      <c r="DA93"/>
      <c r="DB93" s="32"/>
      <c r="DN93"/>
    </row>
    <row r="94" spans="1:121" x14ac:dyDescent="0.25">
      <c r="A94" s="326"/>
      <c r="B94" s="326"/>
      <c r="C94" s="326"/>
      <c r="D94" s="326"/>
      <c r="E94" s="326"/>
      <c r="F94" s="326"/>
      <c r="G94" s="326"/>
      <c r="H94" s="326"/>
      <c r="CS94" s="326"/>
      <c r="CT94" s="326"/>
      <c r="CU94" s="326"/>
      <c r="CV94" s="326"/>
      <c r="CW94" s="326"/>
      <c r="CX94" s="326"/>
      <c r="CY94" s="326"/>
      <c r="CZ94" s="326"/>
    </row>
    <row r="95" spans="1:121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  <c r="CS95" s="304" t="s">
        <v>117</v>
      </c>
      <c r="CT95" s="327"/>
      <c r="CU95" s="327"/>
      <c r="CV95" s="327"/>
      <c r="CW95" s="327"/>
      <c r="CX95" s="327"/>
      <c r="CY95" s="327"/>
      <c r="CZ95" s="305"/>
      <c r="DA95"/>
      <c r="DB95" s="32"/>
      <c r="DN95"/>
    </row>
    <row r="96" spans="1:121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CS96" s="8"/>
      <c r="CT96" s="14" t="s">
        <v>34</v>
      </c>
      <c r="CU96" s="15"/>
      <c r="CV96" s="15"/>
      <c r="CW96" s="47"/>
      <c r="CX96" s="47"/>
      <c r="CY96" s="47"/>
      <c r="CZ96" s="47"/>
      <c r="DA96" s="13"/>
      <c r="DB96" s="32"/>
      <c r="DN96" s="13"/>
      <c r="DO96" s="13"/>
      <c r="DP96" s="13"/>
      <c r="DQ96" s="13"/>
    </row>
    <row r="97" spans="1:121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CS97" s="36"/>
      <c r="CT97" s="37" t="s">
        <v>86</v>
      </c>
      <c r="CU97" s="38"/>
      <c r="CV97" s="38"/>
      <c r="CW97" s="59"/>
      <c r="CX97" s="47"/>
      <c r="CY97" s="47"/>
      <c r="CZ97" s="47"/>
      <c r="DA97" s="13"/>
      <c r="DB97" s="32"/>
      <c r="DN97" s="13"/>
      <c r="DO97" s="13"/>
      <c r="DP97" s="13"/>
      <c r="DQ97" s="13"/>
    </row>
    <row r="98" spans="1:121" ht="41.2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CS98" s="17"/>
      <c r="CT98" s="18" t="s">
        <v>79</v>
      </c>
      <c r="CU98" s="19"/>
      <c r="CV98" s="19"/>
      <c r="CW98" s="60"/>
      <c r="CX98" s="61"/>
      <c r="CY98" s="61"/>
      <c r="CZ98" s="61"/>
      <c r="DA98" s="13"/>
      <c r="DB98" s="32"/>
      <c r="DN98" s="13"/>
      <c r="DO98" s="13"/>
      <c r="DP98" s="13"/>
      <c r="DQ98" s="13"/>
    </row>
    <row r="99" spans="1:121" x14ac:dyDescent="0.25">
      <c r="A99" s="318" t="s">
        <v>108</v>
      </c>
      <c r="B99" s="319"/>
      <c r="C99" s="6"/>
      <c r="D99" s="6"/>
      <c r="E99" s="6"/>
      <c r="F99" s="6"/>
      <c r="G99" s="6"/>
      <c r="H99" s="50"/>
      <c r="CS99" s="318" t="s">
        <v>108</v>
      </c>
      <c r="CT99" s="319"/>
      <c r="CU99" s="6"/>
      <c r="CV99" s="6"/>
      <c r="CW99" s="6"/>
      <c r="CX99" s="6"/>
      <c r="CY99" s="6"/>
      <c r="CZ99" s="50"/>
    </row>
    <row r="100" spans="1:121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  <c r="CS100" s="8"/>
      <c r="CT100" s="102" t="s">
        <v>26</v>
      </c>
      <c r="CU100" s="31"/>
      <c r="CV100" s="31"/>
      <c r="CW100" s="31"/>
      <c r="CX100" s="31"/>
      <c r="CY100" s="31"/>
      <c r="CZ100" s="24"/>
    </row>
    <row r="101" spans="1:121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  <c r="CS101" s="8"/>
      <c r="CT101" s="102" t="s">
        <v>26</v>
      </c>
      <c r="CU101" s="31"/>
      <c r="CV101" s="31"/>
      <c r="CW101" s="31"/>
      <c r="CX101" s="31"/>
      <c r="CY101" s="31"/>
      <c r="CZ101" s="24"/>
    </row>
    <row r="102" spans="1:121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  <c r="CS102" s="8"/>
      <c r="CT102" s="102" t="s">
        <v>26</v>
      </c>
      <c r="CU102" s="31"/>
      <c r="CV102" s="31"/>
      <c r="CW102" s="31"/>
      <c r="CX102" s="31"/>
      <c r="CY102" s="31"/>
      <c r="CZ102" s="24"/>
    </row>
    <row r="103" spans="1:121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  <c r="CS103" s="8"/>
      <c r="CT103" s="102" t="s">
        <v>26</v>
      </c>
      <c r="CU103" s="31"/>
      <c r="CV103" s="31"/>
      <c r="CW103" s="31"/>
      <c r="CX103" s="31"/>
      <c r="CY103" s="31"/>
      <c r="CZ103" s="24"/>
    </row>
    <row r="104" spans="1:121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  <c r="CS104" s="8"/>
      <c r="CT104" s="102" t="s">
        <v>26</v>
      </c>
      <c r="CU104" s="31"/>
      <c r="CV104" s="31"/>
      <c r="CW104" s="31"/>
      <c r="CX104" s="31"/>
      <c r="CY104" s="31"/>
      <c r="CZ104" s="24"/>
    </row>
    <row r="105" spans="1:121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  <c r="CS105" s="8"/>
      <c r="CT105" s="102" t="s">
        <v>26</v>
      </c>
      <c r="CU105" s="31"/>
      <c r="CV105" s="31"/>
      <c r="CW105" s="31"/>
      <c r="CX105" s="31"/>
      <c r="CY105" s="31"/>
      <c r="CZ105" s="24"/>
    </row>
    <row r="106" spans="1:121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  <c r="CS106" s="8"/>
      <c r="CT106" s="102" t="s">
        <v>26</v>
      </c>
      <c r="CU106" s="31"/>
      <c r="CV106" s="31"/>
      <c r="CW106" s="31"/>
      <c r="CX106" s="31"/>
      <c r="CY106" s="31"/>
      <c r="CZ106" s="24"/>
    </row>
    <row r="107" spans="1:121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  <c r="CS107" s="8"/>
      <c r="CT107" s="102" t="s">
        <v>26</v>
      </c>
      <c r="CU107" s="31"/>
      <c r="CV107" s="31"/>
      <c r="CW107" s="31"/>
      <c r="CX107" s="31"/>
      <c r="CY107" s="31"/>
      <c r="CZ107" s="24"/>
    </row>
    <row r="108" spans="1:121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  <c r="CS108" s="8"/>
      <c r="CT108" s="102" t="s">
        <v>26</v>
      </c>
      <c r="CU108" s="31"/>
      <c r="CV108" s="31"/>
      <c r="CW108" s="31"/>
      <c r="CX108" s="31"/>
      <c r="CY108" s="31"/>
      <c r="CZ108" s="24"/>
    </row>
    <row r="109" spans="1:121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  <c r="CS109" s="8"/>
      <c r="CT109" s="102" t="s">
        <v>26</v>
      </c>
      <c r="CU109" s="31"/>
      <c r="CV109" s="31"/>
      <c r="CW109" s="31"/>
      <c r="CX109" s="31"/>
      <c r="CY109" s="31"/>
      <c r="CZ109" s="24"/>
    </row>
    <row r="110" spans="1:121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  <c r="CS110" s="8"/>
      <c r="CT110" s="102" t="s">
        <v>26</v>
      </c>
      <c r="CU110" s="31"/>
      <c r="CV110" s="31"/>
      <c r="CW110" s="31"/>
      <c r="CX110" s="31"/>
      <c r="CY110" s="31"/>
      <c r="CZ110" s="24"/>
    </row>
    <row r="111" spans="1:121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  <c r="CS111" s="8"/>
      <c r="CT111" s="102" t="s">
        <v>26</v>
      </c>
      <c r="CU111" s="31"/>
      <c r="CV111" s="31"/>
      <c r="CW111" s="31"/>
      <c r="CX111" s="31"/>
      <c r="CY111" s="31"/>
      <c r="CZ111" s="24"/>
    </row>
    <row r="112" spans="1:121" x14ac:dyDescent="0.25">
      <c r="A112" s="77"/>
      <c r="B112" s="103" t="s">
        <v>26</v>
      </c>
      <c r="C112" s="5"/>
      <c r="D112" s="5"/>
      <c r="E112" s="5"/>
      <c r="F112" s="5"/>
      <c r="G112" s="5"/>
      <c r="H112" s="49"/>
      <c r="CS112" s="77"/>
      <c r="CT112" s="103" t="s">
        <v>26</v>
      </c>
      <c r="CU112" s="5"/>
      <c r="CV112" s="5"/>
      <c r="CW112" s="5"/>
      <c r="CX112" s="5"/>
      <c r="CY112" s="5"/>
      <c r="CZ112" s="49"/>
    </row>
  </sheetData>
  <mergeCells count="138">
    <mergeCell ref="DA5:DI5"/>
    <mergeCell ref="CS6:CW6"/>
    <mergeCell ref="DA6:DG6"/>
    <mergeCell ref="CS7:CW7"/>
    <mergeCell ref="DA7:DG7"/>
    <mergeCell ref="CS1:CY1"/>
    <mergeCell ref="CS2:CY2"/>
    <mergeCell ref="CS3:CY3"/>
    <mergeCell ref="DA3:DI3"/>
    <mergeCell ref="CX4:CY4"/>
    <mergeCell ref="DA4:DI4"/>
    <mergeCell ref="DA11:DG11"/>
    <mergeCell ref="CS12:CY12"/>
    <mergeCell ref="DA12:DI12"/>
    <mergeCell ref="CS13:CY13"/>
    <mergeCell ref="DA13:DI13"/>
    <mergeCell ref="CS8:CW8"/>
    <mergeCell ref="DA8:DG8"/>
    <mergeCell ref="DA9:DG9"/>
    <mergeCell ref="CT10:CW10"/>
    <mergeCell ref="DA10:DG10"/>
    <mergeCell ref="CS9:CW9"/>
    <mergeCell ref="CS35:CT35"/>
    <mergeCell ref="CS14:CY14"/>
    <mergeCell ref="DB14:DN14"/>
    <mergeCell ref="CS15:CT15"/>
    <mergeCell ref="CS16:CT16"/>
    <mergeCell ref="CS17:CT17"/>
    <mergeCell ref="CS27:CT27"/>
    <mergeCell ref="CS28:CT28"/>
    <mergeCell ref="CS29:CY29"/>
    <mergeCell ref="CS30:CT30"/>
    <mergeCell ref="CS31:CT31"/>
    <mergeCell ref="CS32:CT32"/>
    <mergeCell ref="CS18:CT18"/>
    <mergeCell ref="CS19:CT19"/>
    <mergeCell ref="CS20:CT20"/>
    <mergeCell ref="CS21:CT21"/>
    <mergeCell ref="CS25:CT25"/>
    <mergeCell ref="CS26:CT26"/>
    <mergeCell ref="CS99:CT99"/>
    <mergeCell ref="CS59:CY59"/>
    <mergeCell ref="CS60:CT60"/>
    <mergeCell ref="CS64:CT64"/>
    <mergeCell ref="CS65:CY65"/>
    <mergeCell ref="CS66:CT66"/>
    <mergeCell ref="CS82:CT82"/>
    <mergeCell ref="CS85:CY85"/>
    <mergeCell ref="CS86:CZ86"/>
    <mergeCell ref="CS87:CZ87"/>
    <mergeCell ref="CS94:CZ94"/>
    <mergeCell ref="CS95:CZ95"/>
    <mergeCell ref="CS56:CT56"/>
    <mergeCell ref="CS36:CT36"/>
    <mergeCell ref="CS37:CT37"/>
    <mergeCell ref="CS40:CT40"/>
    <mergeCell ref="CS42:CT42"/>
    <mergeCell ref="CS45:CT45"/>
    <mergeCell ref="CS46:CT46"/>
    <mergeCell ref="CS47:CT47"/>
    <mergeCell ref="CS50:CT50"/>
    <mergeCell ref="CS51:CT51"/>
    <mergeCell ref="CS52:CT52"/>
    <mergeCell ref="CS55:CT55"/>
    <mergeCell ref="A1:G1"/>
    <mergeCell ref="A2:G2"/>
    <mergeCell ref="A3:G3"/>
    <mergeCell ref="I3:Q3"/>
    <mergeCell ref="F4:G4"/>
    <mergeCell ref="I4:Q4"/>
    <mergeCell ref="CS22:CT22"/>
    <mergeCell ref="CS23:CT23"/>
    <mergeCell ref="CS24:CT24"/>
    <mergeCell ref="CT11:CW11"/>
    <mergeCell ref="CS5:CY5"/>
    <mergeCell ref="A8:E8"/>
    <mergeCell ref="I8:O8"/>
    <mergeCell ref="A9:E9"/>
    <mergeCell ref="I9:O9"/>
    <mergeCell ref="B10:E10"/>
    <mergeCell ref="I10:O10"/>
    <mergeCell ref="A5:G5"/>
    <mergeCell ref="I5:Q5"/>
    <mergeCell ref="A6:E6"/>
    <mergeCell ref="I6:O6"/>
    <mergeCell ref="A7:E7"/>
    <mergeCell ref="I7:O7"/>
    <mergeCell ref="A14:G14"/>
    <mergeCell ref="J14:V14"/>
    <mergeCell ref="A15:B15"/>
    <mergeCell ref="A16:B16"/>
    <mergeCell ref="A17:B17"/>
    <mergeCell ref="B11:E11"/>
    <mergeCell ref="I11:O11"/>
    <mergeCell ref="A12:G12"/>
    <mergeCell ref="I12:Q12"/>
    <mergeCell ref="A13:G13"/>
    <mergeCell ref="I13:Q13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35:B35"/>
    <mergeCell ref="A36:B36"/>
    <mergeCell ref="A37:B37"/>
    <mergeCell ref="A40:B40"/>
    <mergeCell ref="A42:B42"/>
    <mergeCell ref="A28:B28"/>
    <mergeCell ref="A29:G29"/>
    <mergeCell ref="A30:B30"/>
    <mergeCell ref="A31:B31"/>
    <mergeCell ref="A32:B32"/>
    <mergeCell ref="A52:B52"/>
    <mergeCell ref="A55:B55"/>
    <mergeCell ref="A56:B56"/>
    <mergeCell ref="A59:G59"/>
    <mergeCell ref="A60:B60"/>
    <mergeCell ref="A45:B45"/>
    <mergeCell ref="A46:B46"/>
    <mergeCell ref="A47:B47"/>
    <mergeCell ref="A50:B50"/>
    <mergeCell ref="A51:B51"/>
    <mergeCell ref="A86:H86"/>
    <mergeCell ref="A87:H87"/>
    <mergeCell ref="A94:H94"/>
    <mergeCell ref="A95:H95"/>
    <mergeCell ref="A99:B99"/>
    <mergeCell ref="A64:B64"/>
    <mergeCell ref="A65:G65"/>
    <mergeCell ref="A66:B66"/>
    <mergeCell ref="A82:B82"/>
    <mergeCell ref="A85:G8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53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0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6:B16"/>
    <mergeCell ref="A66:B66"/>
    <mergeCell ref="A29:G29"/>
    <mergeCell ref="A42:B42"/>
    <mergeCell ref="A47:B47"/>
    <mergeCell ref="A51:B51"/>
    <mergeCell ref="A52:B52"/>
    <mergeCell ref="A55:B55"/>
    <mergeCell ref="A56:B56"/>
    <mergeCell ref="A35:B35"/>
    <mergeCell ref="A37:B37"/>
    <mergeCell ref="A27:B27"/>
    <mergeCell ref="A28:B28"/>
    <mergeCell ref="A17:B17"/>
    <mergeCell ref="I10:O10"/>
    <mergeCell ref="I13:Q13"/>
    <mergeCell ref="I11:O11"/>
    <mergeCell ref="A12:G12"/>
    <mergeCell ref="A14:G14"/>
    <mergeCell ref="J14:V14"/>
    <mergeCell ref="B10:F10"/>
    <mergeCell ref="B11:F11"/>
    <mergeCell ref="I12:Q12"/>
    <mergeCell ref="A13:G13"/>
    <mergeCell ref="I6:O6"/>
    <mergeCell ref="I7:O7"/>
    <mergeCell ref="A8:E8"/>
    <mergeCell ref="I8:O8"/>
    <mergeCell ref="I9:O9"/>
    <mergeCell ref="A9:E9"/>
    <mergeCell ref="I3:Q3"/>
    <mergeCell ref="F4:G4"/>
    <mergeCell ref="I4:Q4"/>
    <mergeCell ref="A5:G5"/>
    <mergeCell ref="I5:Q5"/>
    <mergeCell ref="A86:H86"/>
    <mergeCell ref="A18:B18"/>
    <mergeCell ref="A19:B19"/>
    <mergeCell ref="A20:B20"/>
    <mergeCell ref="A21:B21"/>
    <mergeCell ref="A22:B22"/>
    <mergeCell ref="A82:B82"/>
    <mergeCell ref="A85:G85"/>
    <mergeCell ref="A46:B46"/>
    <mergeCell ref="A30:B30"/>
    <mergeCell ref="A31:B31"/>
    <mergeCell ref="A36:B36"/>
    <mergeCell ref="A32:B32"/>
    <mergeCell ref="A15:B15"/>
    <mergeCell ref="A87:H87"/>
    <mergeCell ref="A94:H94"/>
    <mergeCell ref="A95:H95"/>
    <mergeCell ref="A99:B99"/>
    <mergeCell ref="A23:B23"/>
    <mergeCell ref="A24:B24"/>
    <mergeCell ref="A25:B25"/>
    <mergeCell ref="A26:B26"/>
    <mergeCell ref="A45:B45"/>
    <mergeCell ref="A40:B40"/>
    <mergeCell ref="A60:B60"/>
    <mergeCell ref="A50:B50"/>
    <mergeCell ref="A59:G59"/>
    <mergeCell ref="A64:B64"/>
    <mergeCell ref="A65:G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27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54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2.2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6:B16"/>
    <mergeCell ref="A66:B66"/>
    <mergeCell ref="A29:G29"/>
    <mergeCell ref="A42:B42"/>
    <mergeCell ref="A47:B47"/>
    <mergeCell ref="A51:B51"/>
    <mergeCell ref="A52:B52"/>
    <mergeCell ref="A55:B55"/>
    <mergeCell ref="A56:B56"/>
    <mergeCell ref="A35:B35"/>
    <mergeCell ref="A37:B37"/>
    <mergeCell ref="A27:B27"/>
    <mergeCell ref="A28:B28"/>
    <mergeCell ref="A17:B17"/>
    <mergeCell ref="I10:O10"/>
    <mergeCell ref="I13:Q13"/>
    <mergeCell ref="I11:O11"/>
    <mergeCell ref="A12:G12"/>
    <mergeCell ref="A14:G14"/>
    <mergeCell ref="J14:V14"/>
    <mergeCell ref="B10:F10"/>
    <mergeCell ref="B11:F11"/>
    <mergeCell ref="I12:Q12"/>
    <mergeCell ref="A13:G13"/>
    <mergeCell ref="I6:O6"/>
    <mergeCell ref="I7:O7"/>
    <mergeCell ref="A8:E8"/>
    <mergeCell ref="I8:O8"/>
    <mergeCell ref="I9:O9"/>
    <mergeCell ref="A9:E9"/>
    <mergeCell ref="I3:Q3"/>
    <mergeCell ref="F4:G4"/>
    <mergeCell ref="I4:Q4"/>
    <mergeCell ref="A5:G5"/>
    <mergeCell ref="I5:Q5"/>
    <mergeCell ref="A86:H86"/>
    <mergeCell ref="A18:B18"/>
    <mergeCell ref="A19:B19"/>
    <mergeCell ref="A20:B20"/>
    <mergeCell ref="A21:B21"/>
    <mergeCell ref="A22:B22"/>
    <mergeCell ref="A82:B82"/>
    <mergeCell ref="A85:G85"/>
    <mergeCell ref="A46:B46"/>
    <mergeCell ref="A30:B30"/>
    <mergeCell ref="A31:B31"/>
    <mergeCell ref="A36:B36"/>
    <mergeCell ref="A32:B32"/>
    <mergeCell ref="A15:B15"/>
    <mergeCell ref="A87:H87"/>
    <mergeCell ref="A94:H94"/>
    <mergeCell ref="A95:H95"/>
    <mergeCell ref="A99:B99"/>
    <mergeCell ref="A23:B23"/>
    <mergeCell ref="A24:B24"/>
    <mergeCell ref="A25:B25"/>
    <mergeCell ref="A26:B26"/>
    <mergeCell ref="A45:B45"/>
    <mergeCell ref="A40:B40"/>
    <mergeCell ref="A60:B60"/>
    <mergeCell ref="A50:B50"/>
    <mergeCell ref="A59:G59"/>
    <mergeCell ref="A64:B64"/>
    <mergeCell ref="A65:G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topLeftCell="A19" workbookViewId="0">
      <selection activeCell="C57" sqref="C57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55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opLeftCell="A33" workbookViewId="0">
      <selection activeCell="C57" sqref="C57:H58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65" t="s">
        <v>120</v>
      </c>
      <c r="B1" s="265"/>
      <c r="C1" s="265"/>
      <c r="D1" s="265"/>
      <c r="E1" s="265"/>
      <c r="F1" s="265"/>
      <c r="G1" s="265"/>
      <c r="H1" s="119"/>
      <c r="I1" s="119"/>
    </row>
    <row r="2" spans="1:22" x14ac:dyDescent="0.25">
      <c r="A2" s="311"/>
      <c r="B2" s="311"/>
      <c r="C2" s="311"/>
      <c r="D2" s="311"/>
      <c r="E2" s="311"/>
      <c r="F2" s="311"/>
      <c r="G2" s="311"/>
      <c r="H2" s="95"/>
      <c r="I2" s="95"/>
    </row>
    <row r="3" spans="1:22" x14ac:dyDescent="0.25">
      <c r="A3" s="306" t="s">
        <v>56</v>
      </c>
      <c r="B3" s="307"/>
      <c r="C3" s="307"/>
      <c r="D3" s="307"/>
      <c r="E3" s="307"/>
      <c r="F3" s="307"/>
      <c r="G3" s="308"/>
      <c r="H3" s="95"/>
      <c r="I3" s="285"/>
      <c r="J3" s="286"/>
      <c r="K3" s="286"/>
      <c r="L3" s="286"/>
      <c r="M3" s="286"/>
      <c r="N3" s="286"/>
      <c r="O3" s="286"/>
      <c r="P3" s="286"/>
      <c r="Q3" s="287"/>
    </row>
    <row r="4" spans="1:22" x14ac:dyDescent="0.25">
      <c r="A4" s="2"/>
      <c r="B4" s="93" t="s">
        <v>119</v>
      </c>
      <c r="C4" s="88"/>
      <c r="D4" s="94" t="s">
        <v>115</v>
      </c>
      <c r="E4" s="89"/>
      <c r="F4" s="294"/>
      <c r="G4" s="295"/>
      <c r="H4" s="69"/>
      <c r="I4" s="288" t="s">
        <v>112</v>
      </c>
      <c r="J4" s="289"/>
      <c r="K4" s="289"/>
      <c r="L4" s="289"/>
      <c r="M4" s="289"/>
      <c r="N4" s="289"/>
      <c r="O4" s="289"/>
      <c r="P4" s="289"/>
      <c r="Q4" s="290"/>
    </row>
    <row r="5" spans="1:22" ht="15" customHeight="1" x14ac:dyDescent="0.25">
      <c r="A5" s="284"/>
      <c r="B5" s="271"/>
      <c r="C5" s="271"/>
      <c r="D5" s="271"/>
      <c r="E5" s="271"/>
      <c r="F5" s="271"/>
      <c r="G5" s="272"/>
      <c r="H5" s="120"/>
      <c r="I5" s="291"/>
      <c r="J5" s="292"/>
      <c r="K5" s="292"/>
      <c r="L5" s="292"/>
      <c r="M5" s="292"/>
      <c r="N5" s="292"/>
      <c r="O5" s="292"/>
      <c r="P5" s="292"/>
      <c r="Q5" s="293"/>
    </row>
    <row r="6" spans="1:22" ht="20.25" customHeight="1" x14ac:dyDescent="0.25">
      <c r="A6" s="277" t="s">
        <v>83</v>
      </c>
      <c r="B6" s="278"/>
      <c r="C6" s="278"/>
      <c r="D6" s="278"/>
      <c r="E6" s="279"/>
      <c r="F6" s="35"/>
      <c r="G6" s="34"/>
      <c r="H6" s="120"/>
      <c r="I6" s="243" t="s">
        <v>111</v>
      </c>
      <c r="J6" s="244"/>
      <c r="K6" s="244"/>
      <c r="L6" s="244"/>
      <c r="M6" s="244"/>
      <c r="N6" s="244"/>
      <c r="O6" s="245"/>
      <c r="P6" s="104"/>
      <c r="Q6" s="91"/>
    </row>
    <row r="7" spans="1:22" ht="20.25" customHeight="1" x14ac:dyDescent="0.25">
      <c r="A7" s="277" t="s">
        <v>84</v>
      </c>
      <c r="B7" s="278"/>
      <c r="C7" s="278"/>
      <c r="D7" s="278"/>
      <c r="E7" s="279"/>
      <c r="F7" s="35"/>
      <c r="G7" s="121"/>
      <c r="H7" s="120"/>
      <c r="I7" s="243" t="s">
        <v>110</v>
      </c>
      <c r="J7" s="244"/>
      <c r="K7" s="244"/>
      <c r="L7" s="244"/>
      <c r="M7" s="244"/>
      <c r="N7" s="244"/>
      <c r="O7" s="245"/>
      <c r="P7" s="104"/>
      <c r="Q7" s="91"/>
    </row>
    <row r="8" spans="1:22" ht="20.25" customHeight="1" x14ac:dyDescent="0.25">
      <c r="A8" s="277" t="s">
        <v>85</v>
      </c>
      <c r="B8" s="278"/>
      <c r="C8" s="278"/>
      <c r="D8" s="278"/>
      <c r="E8" s="279"/>
      <c r="F8" s="35"/>
      <c r="G8" s="121"/>
      <c r="H8" s="120"/>
      <c r="I8" s="243" t="s">
        <v>109</v>
      </c>
      <c r="J8" s="244"/>
      <c r="K8" s="244"/>
      <c r="L8" s="244"/>
      <c r="M8" s="244"/>
      <c r="N8" s="244"/>
      <c r="O8" s="245"/>
      <c r="P8" s="104"/>
      <c r="Q8" s="91"/>
    </row>
    <row r="9" spans="1:22" ht="36" customHeight="1" x14ac:dyDescent="0.25">
      <c r="A9" s="277" t="s">
        <v>196</v>
      </c>
      <c r="B9" s="278"/>
      <c r="C9" s="278"/>
      <c r="D9" s="278"/>
      <c r="E9" s="278"/>
      <c r="F9" s="129"/>
      <c r="G9" s="128"/>
      <c r="H9" s="120"/>
      <c r="I9" s="330" t="s">
        <v>113</v>
      </c>
      <c r="J9" s="331"/>
      <c r="K9" s="331"/>
      <c r="L9" s="331"/>
      <c r="M9" s="331"/>
      <c r="N9" s="331"/>
      <c r="O9" s="332"/>
      <c r="P9" s="104"/>
      <c r="Q9" s="91"/>
    </row>
    <row r="10" spans="1:22" x14ac:dyDescent="0.25">
      <c r="A10" s="62"/>
      <c r="B10" s="271" t="s">
        <v>131</v>
      </c>
      <c r="C10" s="271"/>
      <c r="D10" s="271"/>
      <c r="E10" s="271"/>
      <c r="F10" s="272"/>
      <c r="G10" s="41"/>
      <c r="H10" s="70"/>
      <c r="I10" s="335" t="s">
        <v>26</v>
      </c>
      <c r="J10" s="336"/>
      <c r="K10" s="336"/>
      <c r="L10" s="336"/>
      <c r="M10" s="336"/>
      <c r="N10" s="336"/>
      <c r="O10" s="337"/>
      <c r="P10" s="104"/>
      <c r="Q10" s="91"/>
    </row>
    <row r="11" spans="1:22" x14ac:dyDescent="0.25">
      <c r="A11" s="62"/>
      <c r="B11" s="271" t="s">
        <v>132</v>
      </c>
      <c r="C11" s="271"/>
      <c r="D11" s="271"/>
      <c r="E11" s="271"/>
      <c r="F11" s="272"/>
      <c r="G11" s="134"/>
      <c r="H11" s="71"/>
      <c r="I11" s="338" t="s">
        <v>26</v>
      </c>
      <c r="J11" s="339"/>
      <c r="K11" s="339"/>
      <c r="L11" s="339"/>
      <c r="M11" s="339"/>
      <c r="N11" s="339"/>
      <c r="O11" s="340"/>
      <c r="P11" s="105"/>
      <c r="Q11" s="25"/>
      <c r="R11" s="1"/>
      <c r="S11" s="1"/>
      <c r="T11" s="1"/>
      <c r="U11" s="1"/>
      <c r="V11" s="1"/>
    </row>
    <row r="12" spans="1:22" x14ac:dyDescent="0.25">
      <c r="A12" s="316"/>
      <c r="B12" s="311"/>
      <c r="C12" s="311"/>
      <c r="D12" s="311"/>
      <c r="E12" s="311"/>
      <c r="F12" s="311"/>
      <c r="G12" s="317"/>
      <c r="H12" s="71"/>
      <c r="I12" s="341"/>
      <c r="J12" s="342"/>
      <c r="K12" s="342"/>
      <c r="L12" s="342"/>
      <c r="M12" s="342"/>
      <c r="N12" s="342"/>
      <c r="O12" s="342"/>
      <c r="P12" s="342"/>
      <c r="Q12" s="343"/>
      <c r="R12" s="1"/>
      <c r="S12" s="1"/>
      <c r="T12" s="1"/>
      <c r="U12" s="1"/>
      <c r="V12" s="1"/>
    </row>
    <row r="13" spans="1:22" x14ac:dyDescent="0.25">
      <c r="A13" s="286"/>
      <c r="B13" s="286"/>
      <c r="C13" s="286"/>
      <c r="D13" s="286"/>
      <c r="E13" s="286"/>
      <c r="F13" s="286"/>
      <c r="G13" s="286"/>
      <c r="H13" s="71"/>
      <c r="I13" s="334"/>
      <c r="J13" s="334"/>
      <c r="K13" s="334"/>
      <c r="L13" s="334"/>
      <c r="M13" s="334"/>
      <c r="N13" s="334"/>
      <c r="O13" s="334"/>
      <c r="P13" s="334"/>
      <c r="Q13" s="334"/>
      <c r="R13" s="1"/>
      <c r="S13" s="1"/>
      <c r="T13" s="1"/>
      <c r="U13" s="1"/>
      <c r="V13" s="1"/>
    </row>
    <row r="14" spans="1:22" x14ac:dyDescent="0.25">
      <c r="A14" s="300"/>
      <c r="B14" s="301"/>
      <c r="C14" s="301"/>
      <c r="D14" s="301"/>
      <c r="E14" s="301"/>
      <c r="F14" s="301"/>
      <c r="G14" s="301"/>
      <c r="H14" s="45"/>
      <c r="I14" s="45"/>
      <c r="J14" s="333" t="s">
        <v>51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ht="76.5" customHeight="1" x14ac:dyDescent="0.25">
      <c r="A15" s="302" t="s">
        <v>162</v>
      </c>
      <c r="B15" s="303"/>
      <c r="C15" s="16" t="s">
        <v>200</v>
      </c>
      <c r="D15" s="16" t="s">
        <v>201</v>
      </c>
      <c r="E15" s="16" t="s">
        <v>32</v>
      </c>
      <c r="F15" s="86" t="s">
        <v>241</v>
      </c>
      <c r="G15" s="87" t="s">
        <v>242</v>
      </c>
      <c r="H15" s="87" t="s">
        <v>243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78</v>
      </c>
      <c r="T15" s="33" t="s">
        <v>49</v>
      </c>
      <c r="U15" s="33" t="s">
        <v>50</v>
      </c>
      <c r="V15" s="33" t="s">
        <v>114</v>
      </c>
    </row>
    <row r="16" spans="1:22" x14ac:dyDescent="0.25">
      <c r="A16" s="304" t="s">
        <v>29</v>
      </c>
      <c r="B16" s="305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82" t="s">
        <v>197</v>
      </c>
      <c r="B17" s="283"/>
      <c r="C17" s="52"/>
      <c r="D17" s="52" t="e">
        <f>IF(V17&gt;0,V17,0)</f>
        <v>#DIV/0!</v>
      </c>
      <c r="E17" s="52"/>
      <c r="F17" s="75"/>
      <c r="G17" s="53"/>
      <c r="H17" s="53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7" t="e">
        <f>SUM(J17:U17)/COUNTA(J17:U17)</f>
        <v>#DIV/0!</v>
      </c>
    </row>
    <row r="18" spans="1:22" x14ac:dyDescent="0.25">
      <c r="A18" s="282" t="s">
        <v>198</v>
      </c>
      <c r="B18" s="283"/>
      <c r="C18" s="52"/>
      <c r="D18" s="52" t="e">
        <f t="shared" ref="D18:D21" si="0">IF(V18&gt;0,V18,0)</f>
        <v>#DIV/0!</v>
      </c>
      <c r="E18" s="52"/>
      <c r="F18" s="75"/>
      <c r="G18" s="53"/>
      <c r="H18" s="53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7" t="e">
        <f t="shared" ref="V18:V27" si="1">SUM(J18:U18)/COUNTA(J18:U18)</f>
        <v>#DIV/0!</v>
      </c>
    </row>
    <row r="19" spans="1:22" x14ac:dyDescent="0.25">
      <c r="A19" s="282" t="s">
        <v>199</v>
      </c>
      <c r="B19" s="283"/>
      <c r="C19" s="52"/>
      <c r="D19" s="52" t="e">
        <f t="shared" si="0"/>
        <v>#DIV/0!</v>
      </c>
      <c r="E19" s="52"/>
      <c r="F19" s="75"/>
      <c r="G19" s="53"/>
      <c r="H19" s="53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7" t="e">
        <f t="shared" si="1"/>
        <v>#DIV/0!</v>
      </c>
    </row>
    <row r="20" spans="1:22" x14ac:dyDescent="0.25">
      <c r="A20" s="282"/>
      <c r="B20" s="283"/>
      <c r="C20" s="130"/>
      <c r="D20" s="130"/>
      <c r="E20" s="130"/>
      <c r="F20" s="131"/>
      <c r="G20" s="132"/>
      <c r="H20" s="132"/>
      <c r="I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x14ac:dyDescent="0.25">
      <c r="A21" s="282" t="s">
        <v>144</v>
      </c>
      <c r="B21" s="283"/>
      <c r="C21" s="52"/>
      <c r="D21" s="52" t="e">
        <f t="shared" si="0"/>
        <v>#DIV/0!</v>
      </c>
      <c r="E21" s="52"/>
      <c r="F21" s="75"/>
      <c r="G21" s="53"/>
      <c r="H21" s="53"/>
      <c r="I2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7" t="e">
        <f t="shared" si="1"/>
        <v>#DIV/0!</v>
      </c>
    </row>
    <row r="22" spans="1:22" x14ac:dyDescent="0.25">
      <c r="A22" s="282"/>
      <c r="B22" s="283"/>
      <c r="C22" s="130"/>
      <c r="D22" s="130"/>
      <c r="E22" s="130"/>
      <c r="F22" s="131"/>
      <c r="G22" s="132"/>
      <c r="H22" s="132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hidden="1" x14ac:dyDescent="0.25">
      <c r="A23" s="282"/>
      <c r="B23" s="283"/>
      <c r="C23" s="52"/>
      <c r="D23" s="52"/>
      <c r="E23" s="52"/>
      <c r="F23" s="75"/>
      <c r="G23" s="53"/>
      <c r="H23" s="5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7" t="e">
        <f t="shared" si="1"/>
        <v>#DIV/0!</v>
      </c>
    </row>
    <row r="24" spans="1:22" hidden="1" x14ac:dyDescent="0.25">
      <c r="A24" s="282"/>
      <c r="B24" s="283"/>
      <c r="C24" s="52"/>
      <c r="D24" s="52"/>
      <c r="E24" s="52"/>
      <c r="F24" s="75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7" t="e">
        <f t="shared" si="1"/>
        <v>#DIV/0!</v>
      </c>
    </row>
    <row r="25" spans="1:22" hidden="1" x14ac:dyDescent="0.25">
      <c r="A25" s="282"/>
      <c r="B25" s="283"/>
      <c r="C25" s="52"/>
      <c r="D25" s="52"/>
      <c r="E25" s="52"/>
      <c r="F25" s="75"/>
      <c r="G25" s="53"/>
      <c r="H25" s="53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7" t="e">
        <f t="shared" si="1"/>
        <v>#DIV/0!</v>
      </c>
    </row>
    <row r="26" spans="1:22" hidden="1" x14ac:dyDescent="0.25">
      <c r="A26" s="282"/>
      <c r="B26" s="283"/>
      <c r="C26" s="52"/>
      <c r="D26" s="52"/>
      <c r="E26" s="52"/>
      <c r="F26" s="75"/>
      <c r="G26" s="53"/>
      <c r="H26" s="53"/>
      <c r="I2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7" t="e">
        <f t="shared" si="1"/>
        <v>#DIV/0!</v>
      </c>
    </row>
    <row r="27" spans="1:22" ht="31.5" customHeight="1" x14ac:dyDescent="0.25">
      <c r="A27" s="280" t="s">
        <v>118</v>
      </c>
      <c r="B27" s="281"/>
      <c r="C27" s="55"/>
      <c r="D27" s="54" t="e">
        <f>IF(V27&gt;0,V27,0)</f>
        <v>#DIV/0!</v>
      </c>
      <c r="E27" s="55"/>
      <c r="F27" s="56"/>
      <c r="G27" s="74"/>
      <c r="H27" s="74"/>
      <c r="I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 t="e">
        <f t="shared" si="1"/>
        <v>#DIV/0!</v>
      </c>
    </row>
    <row r="28" spans="1:22" x14ac:dyDescent="0.25">
      <c r="A28" s="309" t="s">
        <v>27</v>
      </c>
      <c r="B28" s="310"/>
      <c r="C28" s="96">
        <f t="shared" ref="C28:H28" si="2">SUM(C17:C27)</f>
        <v>0</v>
      </c>
      <c r="D28" s="97" t="e">
        <f t="shared" si="2"/>
        <v>#DIV/0!</v>
      </c>
      <c r="E28" s="96">
        <f t="shared" si="2"/>
        <v>0</v>
      </c>
      <c r="F28" s="96">
        <f t="shared" si="2"/>
        <v>0</v>
      </c>
      <c r="G28" s="98">
        <f t="shared" si="2"/>
        <v>0</v>
      </c>
      <c r="H28" s="98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75"/>
      <c r="B29" s="276"/>
      <c r="C29" s="276"/>
      <c r="D29" s="276"/>
      <c r="E29" s="276"/>
      <c r="F29" s="276"/>
      <c r="G29" s="276"/>
      <c r="H29" s="72"/>
      <c r="I29" s="72"/>
    </row>
    <row r="30" spans="1:22" x14ac:dyDescent="0.25">
      <c r="A30" s="312" t="s">
        <v>30</v>
      </c>
      <c r="B30" s="313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98" t="s">
        <v>16</v>
      </c>
      <c r="B31" s="299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96" t="s">
        <v>26</v>
      </c>
      <c r="B32" s="297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73"/>
      <c r="B35" s="27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98" t="s">
        <v>19</v>
      </c>
      <c r="B36" s="299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96" t="s">
        <v>26</v>
      </c>
      <c r="B37" s="297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73"/>
      <c r="B40" s="27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96" t="s">
        <v>26</v>
      </c>
      <c r="B42" s="297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73"/>
      <c r="B45" s="27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98" t="s">
        <v>21</v>
      </c>
      <c r="B46" s="299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96" t="s">
        <v>26</v>
      </c>
      <c r="B47" s="297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73"/>
      <c r="B50" s="27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98" t="s">
        <v>22</v>
      </c>
      <c r="B51" s="299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96" t="s">
        <v>26</v>
      </c>
      <c r="B52" s="297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73"/>
      <c r="B55" s="27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84" t="s">
        <v>23</v>
      </c>
      <c r="B56" s="272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99" t="e">
        <f>(C33+C38+C43+C48+C53)/(COUNTA(C33,C38,C43,C48,C53))</f>
        <v>#DIV/0!</v>
      </c>
      <c r="D57" s="99"/>
      <c r="E57" s="99" t="e">
        <f t="shared" ref="E57:H58" si="3">(E33+E38+E43+E48+E53)/(COUNTA(E33,E38,E43,E48,E53))</f>
        <v>#DIV/0!</v>
      </c>
      <c r="F57" s="99" t="e">
        <f>(F33+F38+F43+F48+F53)/(COUNTA(F33,F38,F43,F48,F53))</f>
        <v>#DIV/0!</v>
      </c>
      <c r="G57" s="99" t="e">
        <f t="shared" si="3"/>
        <v>#DIV/0!</v>
      </c>
      <c r="H57" s="99" t="e">
        <f t="shared" si="3"/>
        <v>#DIV/0!</v>
      </c>
      <c r="I57"/>
      <c r="J57" s="32"/>
      <c r="V57"/>
    </row>
    <row r="58" spans="1:22" x14ac:dyDescent="0.25">
      <c r="A58" s="7"/>
      <c r="B58" s="27" t="s">
        <v>24</v>
      </c>
      <c r="C58" s="100" t="e">
        <f>(C34+C39+C44+C49+C54)/(COUNTA(C34,C39,C44,C49,C54))</f>
        <v>#DIV/0!</v>
      </c>
      <c r="D58" s="100"/>
      <c r="E58" s="100" t="e">
        <f t="shared" si="3"/>
        <v>#DIV/0!</v>
      </c>
      <c r="F58" s="100" t="e">
        <f>(F34+F39+F44+F49+F54)/(COUNTA(F34,F39,F44,F49,F54))</f>
        <v>#DIV/0!</v>
      </c>
      <c r="G58" s="100" t="e">
        <f t="shared" si="3"/>
        <v>#DIV/0!</v>
      </c>
      <c r="H58" s="100" t="e">
        <f t="shared" si="3"/>
        <v>#DIV/0!</v>
      </c>
      <c r="I58"/>
      <c r="J58" s="32"/>
      <c r="V58"/>
    </row>
    <row r="59" spans="1:22" x14ac:dyDescent="0.25">
      <c r="A59" s="328"/>
      <c r="B59" s="329"/>
      <c r="C59" s="329"/>
      <c r="D59" s="329"/>
      <c r="E59" s="329"/>
      <c r="F59" s="329"/>
      <c r="G59" s="329"/>
      <c r="H59" s="73"/>
      <c r="I59" s="73"/>
    </row>
    <row r="60" spans="1:22" x14ac:dyDescent="0.25">
      <c r="A60" s="304" t="s">
        <v>39</v>
      </c>
      <c r="B60" s="305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314" t="s">
        <v>38</v>
      </c>
      <c r="B64" s="315"/>
      <c r="C64" s="46">
        <f>C61+C62+C63</f>
        <v>0</v>
      </c>
      <c r="D64" s="46"/>
      <c r="E64" s="46">
        <f t="shared" ref="E64:H64" si="4">E61+E62+E63</f>
        <v>0</v>
      </c>
      <c r="F64" s="46">
        <f t="shared" si="4"/>
        <v>0</v>
      </c>
      <c r="G64" s="46">
        <f t="shared" si="4"/>
        <v>0</v>
      </c>
      <c r="H64" s="46">
        <f t="shared" si="4"/>
        <v>0</v>
      </c>
      <c r="I64"/>
      <c r="J64" s="32"/>
      <c r="V64"/>
    </row>
    <row r="65" spans="1:25" x14ac:dyDescent="0.25">
      <c r="A65" s="275"/>
      <c r="B65" s="276"/>
      <c r="C65" s="276"/>
      <c r="D65" s="276"/>
      <c r="E65" s="276"/>
      <c r="F65" s="276"/>
      <c r="G65" s="276"/>
      <c r="H65" s="72"/>
      <c r="I65" s="72"/>
    </row>
    <row r="66" spans="1:25" x14ac:dyDescent="0.25">
      <c r="A66" s="304" t="s">
        <v>31</v>
      </c>
      <c r="B66" s="305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6"/>
      <c r="H81" s="76"/>
      <c r="I81"/>
      <c r="J81" s="32"/>
      <c r="V81"/>
    </row>
    <row r="82" spans="1:25" x14ac:dyDescent="0.25">
      <c r="A82" s="316" t="s">
        <v>28</v>
      </c>
      <c r="B82" s="317"/>
      <c r="C82" s="100">
        <f>(((C80+C79+C81)/3)+((C77+C78)/2)+C76+((C68+C67+C72)/3)+((C69+C70+C71+C73+C74+C75)/6))/5</f>
        <v>0</v>
      </c>
      <c r="D82" s="99"/>
      <c r="E82" s="100">
        <f>(((E80+E79+E81)/3)+((E77+E78)/2)+E76+((E68+E67+E72)/3)+((E69+E70+E71+E73+E74+E75)/6))/5</f>
        <v>0</v>
      </c>
      <c r="F82" s="100">
        <f>(((F80+F79+F81)/3)+((F77+F78)/2)+F76+((F68+F67+F72)/3)+((F69+F70+F71+F73+F74+F75)/6))/5</f>
        <v>0</v>
      </c>
      <c r="G82" s="101">
        <f>(((G80+G79+G81)/3)+((G77+G78)/2)+G76+((G68+G67+G72)/3)+((G69+G70+G71+G73+G74+G75)/6))/5</f>
        <v>0</v>
      </c>
      <c r="H82" s="101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8"/>
      <c r="B83" s="79" t="s">
        <v>87</v>
      </c>
      <c r="C83" s="81"/>
      <c r="D83" s="92"/>
      <c r="E83" s="81"/>
      <c r="F83" s="82"/>
      <c r="G83" s="80"/>
      <c r="H83" s="82"/>
      <c r="I83"/>
      <c r="J83" s="32"/>
      <c r="V83"/>
    </row>
    <row r="84" spans="1:25" x14ac:dyDescent="0.25">
      <c r="A84" s="77"/>
      <c r="B84" s="48" t="s">
        <v>88</v>
      </c>
      <c r="C84" s="21"/>
      <c r="D84" s="48"/>
      <c r="E84" s="21"/>
      <c r="F84" s="21"/>
      <c r="G84" s="83"/>
      <c r="H84" s="21"/>
      <c r="I84"/>
      <c r="J84" s="32"/>
      <c r="V84"/>
    </row>
    <row r="85" spans="1:25" x14ac:dyDescent="0.25">
      <c r="A85" s="269"/>
      <c r="B85" s="269"/>
      <c r="C85" s="269"/>
      <c r="D85" s="269"/>
      <c r="E85" s="269"/>
      <c r="F85" s="269"/>
      <c r="G85" s="269"/>
    </row>
    <row r="86" spans="1:25" x14ac:dyDescent="0.25">
      <c r="A86" s="320" t="s">
        <v>116</v>
      </c>
      <c r="B86" s="321"/>
      <c r="C86" s="321"/>
      <c r="D86" s="321"/>
      <c r="E86" s="321"/>
      <c r="F86" s="321"/>
      <c r="G86" s="321"/>
      <c r="H86" s="322"/>
      <c r="I86" s="69"/>
    </row>
    <row r="87" spans="1:25" x14ac:dyDescent="0.25">
      <c r="A87" s="323" t="s">
        <v>101</v>
      </c>
      <c r="B87" s="324"/>
      <c r="C87" s="324"/>
      <c r="D87" s="324"/>
      <c r="E87" s="324"/>
      <c r="F87" s="324"/>
      <c r="G87" s="324"/>
      <c r="H87" s="325"/>
      <c r="I87" s="72"/>
    </row>
    <row r="88" spans="1:25" x14ac:dyDescent="0.25">
      <c r="A88" s="8" t="s">
        <v>89</v>
      </c>
      <c r="B88" s="51" t="s">
        <v>95</v>
      </c>
      <c r="C88" s="20"/>
      <c r="D88" s="51"/>
      <c r="E88" s="20"/>
      <c r="F88" s="20"/>
      <c r="G88" s="84"/>
      <c r="H88" s="20"/>
      <c r="I88"/>
      <c r="J88" s="32"/>
      <c r="V88"/>
    </row>
    <row r="89" spans="1:25" x14ac:dyDescent="0.25">
      <c r="A89" s="8" t="s">
        <v>90</v>
      </c>
      <c r="B89" s="51" t="s">
        <v>96</v>
      </c>
      <c r="C89" s="20"/>
      <c r="D89" s="51"/>
      <c r="E89" s="20"/>
      <c r="F89" s="20"/>
      <c r="G89" s="84"/>
      <c r="H89" s="20"/>
      <c r="I89"/>
      <c r="J89" s="32"/>
      <c r="V89"/>
    </row>
    <row r="90" spans="1:25" x14ac:dyDescent="0.25">
      <c r="A90" s="8" t="s">
        <v>91</v>
      </c>
      <c r="B90" s="51" t="s">
        <v>97</v>
      </c>
      <c r="C90" s="20"/>
      <c r="D90" s="51"/>
      <c r="E90" s="20"/>
      <c r="F90" s="20"/>
      <c r="G90" s="84"/>
      <c r="H90" s="20"/>
      <c r="I90"/>
      <c r="J90" s="32"/>
      <c r="V90"/>
    </row>
    <row r="91" spans="1:25" x14ac:dyDescent="0.25">
      <c r="A91" s="8" t="s">
        <v>92</v>
      </c>
      <c r="B91" s="51" t="s">
        <v>98</v>
      </c>
      <c r="C91" s="20"/>
      <c r="D91" s="51"/>
      <c r="E91" s="20"/>
      <c r="F91" s="20"/>
      <c r="G91" s="84"/>
      <c r="H91" s="20"/>
      <c r="I91"/>
      <c r="J91" s="32"/>
      <c r="V91"/>
    </row>
    <row r="92" spans="1:25" x14ac:dyDescent="0.25">
      <c r="A92" s="8" t="s">
        <v>93</v>
      </c>
      <c r="B92" s="51" t="s">
        <v>99</v>
      </c>
      <c r="C92" s="20"/>
      <c r="D92" s="51"/>
      <c r="E92" s="20"/>
      <c r="F92" s="20"/>
      <c r="G92" s="84"/>
      <c r="H92" s="20"/>
      <c r="I92"/>
      <c r="J92" s="32"/>
      <c r="V92"/>
    </row>
    <row r="93" spans="1:25" x14ac:dyDescent="0.25">
      <c r="A93" s="77" t="s">
        <v>94</v>
      </c>
      <c r="B93" s="48" t="s">
        <v>100</v>
      </c>
      <c r="C93" s="21"/>
      <c r="D93" s="48"/>
      <c r="E93" s="21"/>
      <c r="F93" s="21"/>
      <c r="G93" s="83"/>
      <c r="H93" s="83"/>
      <c r="I93"/>
      <c r="J93" s="32"/>
      <c r="V93"/>
    </row>
    <row r="94" spans="1:25" x14ac:dyDescent="0.25">
      <c r="A94" s="326"/>
      <c r="B94" s="326"/>
      <c r="C94" s="326"/>
      <c r="D94" s="326"/>
      <c r="E94" s="326"/>
      <c r="F94" s="326"/>
      <c r="G94" s="326"/>
      <c r="H94" s="326"/>
    </row>
    <row r="95" spans="1:25" x14ac:dyDescent="0.25">
      <c r="A95" s="304" t="s">
        <v>117</v>
      </c>
      <c r="B95" s="327"/>
      <c r="C95" s="327"/>
      <c r="D95" s="327"/>
      <c r="E95" s="327"/>
      <c r="F95" s="327"/>
      <c r="G95" s="327"/>
      <c r="H95" s="305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7"/>
      <c r="F96" s="47"/>
      <c r="G96" s="47"/>
      <c r="H96" s="47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86</v>
      </c>
      <c r="C97" s="38"/>
      <c r="D97" s="38"/>
      <c r="E97" s="59"/>
      <c r="F97" s="47"/>
      <c r="G97" s="47"/>
      <c r="H97" s="47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79</v>
      </c>
      <c r="C98" s="19"/>
      <c r="D98" s="19"/>
      <c r="E98" s="60"/>
      <c r="F98" s="61"/>
      <c r="G98" s="61"/>
      <c r="H98" s="61"/>
      <c r="I98" s="13"/>
      <c r="J98" s="32"/>
      <c r="V98" s="13"/>
      <c r="W98" s="13"/>
      <c r="X98" s="13"/>
      <c r="Y98" s="13"/>
    </row>
    <row r="99" spans="1:25" x14ac:dyDescent="0.25">
      <c r="A99" s="318" t="s">
        <v>108</v>
      </c>
      <c r="B99" s="319"/>
      <c r="C99" s="6"/>
      <c r="D99" s="6"/>
      <c r="E99" s="6"/>
      <c r="F99" s="6"/>
      <c r="G99" s="6"/>
      <c r="H99" s="50"/>
    </row>
    <row r="100" spans="1:25" x14ac:dyDescent="0.25">
      <c r="A100" s="8"/>
      <c r="B100" s="102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02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02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02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02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02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02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02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02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02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02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02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7"/>
      <c r="B112" s="103" t="s">
        <v>26</v>
      </c>
      <c r="C112" s="5"/>
      <c r="D112" s="5"/>
      <c r="E112" s="5"/>
      <c r="F112" s="5"/>
      <c r="G112" s="5"/>
      <c r="H112" s="49"/>
    </row>
  </sheetData>
  <mergeCells count="69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18:B18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I9:O9"/>
    <mergeCell ref="A9:E9"/>
    <mergeCell ref="I10:O10"/>
    <mergeCell ref="I11:O11"/>
    <mergeCell ref="A12:G12"/>
    <mergeCell ref="I12:Q12"/>
    <mergeCell ref="B10:F10"/>
    <mergeCell ref="B11:F11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56</vt:i4>
      </vt:variant>
    </vt:vector>
  </HeadingPairs>
  <TitlesOfParts>
    <vt:vector size="56" baseType="lpstr">
      <vt:lpstr>Sammenstilling</vt:lpstr>
      <vt:lpstr>Diagrammer</vt:lpstr>
      <vt:lpstr>Brukeroversikt</vt:lpstr>
      <vt:lpstr>br1</vt:lpstr>
      <vt:lpstr>br2</vt:lpstr>
      <vt:lpstr>br3</vt:lpstr>
      <vt:lpstr>br4</vt:lpstr>
      <vt:lpstr>br5</vt:lpstr>
      <vt:lpstr>br6</vt:lpstr>
      <vt:lpstr>br7</vt:lpstr>
      <vt:lpstr>br8</vt:lpstr>
      <vt:lpstr>br9</vt:lpstr>
      <vt:lpstr>br10</vt:lpstr>
      <vt:lpstr>br11</vt:lpstr>
      <vt:lpstr>br12</vt:lpstr>
      <vt:lpstr>br13</vt:lpstr>
      <vt:lpstr>br14</vt:lpstr>
      <vt:lpstr>br15</vt:lpstr>
      <vt:lpstr>br16</vt:lpstr>
      <vt:lpstr>br17</vt:lpstr>
      <vt:lpstr>br18</vt:lpstr>
      <vt:lpstr>br19</vt:lpstr>
      <vt:lpstr>br20</vt:lpstr>
      <vt:lpstr>br21</vt:lpstr>
      <vt:lpstr>br22</vt:lpstr>
      <vt:lpstr>br23</vt:lpstr>
      <vt:lpstr>br24</vt:lpstr>
      <vt:lpstr>br25</vt:lpstr>
      <vt:lpstr>br26</vt:lpstr>
      <vt:lpstr>br27</vt:lpstr>
      <vt:lpstr>br28</vt:lpstr>
      <vt:lpstr>br29</vt:lpstr>
      <vt:lpstr>br30</vt:lpstr>
      <vt:lpstr>br31</vt:lpstr>
      <vt:lpstr>br32</vt:lpstr>
      <vt:lpstr>br33</vt:lpstr>
      <vt:lpstr>br34</vt:lpstr>
      <vt:lpstr>br35</vt:lpstr>
      <vt:lpstr>br36</vt:lpstr>
      <vt:lpstr>br37</vt:lpstr>
      <vt:lpstr>br38</vt:lpstr>
      <vt:lpstr>br39</vt:lpstr>
      <vt:lpstr>br40</vt:lpstr>
      <vt:lpstr>br41</vt:lpstr>
      <vt:lpstr>br42</vt:lpstr>
      <vt:lpstr>br43</vt:lpstr>
      <vt:lpstr>br44</vt:lpstr>
      <vt:lpstr>br45</vt:lpstr>
      <vt:lpstr>br46</vt:lpstr>
      <vt:lpstr>br47</vt:lpstr>
      <vt:lpstr>br48</vt:lpstr>
      <vt:lpstr>br49</vt:lpstr>
      <vt:lpstr>br50</vt:lpstr>
      <vt:lpstr>Ark2</vt:lpstr>
      <vt:lpstr>x</vt:lpstr>
      <vt:lpstr>Ark1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Astrid Nesland</cp:lastModifiedBy>
  <cp:lastPrinted>2014-05-07T11:13:00Z</cp:lastPrinted>
  <dcterms:created xsi:type="dcterms:W3CDTF">2013-10-10T12:07:19Z</dcterms:created>
  <dcterms:modified xsi:type="dcterms:W3CDTF">2015-06-22T07:03:42Z</dcterms:modified>
</cp:coreProperties>
</file>