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4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6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7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8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9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0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1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2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eja\OneDrive\Documents\Arkitekst\KS\Brukarundersøking\"/>
    </mc:Choice>
  </mc:AlternateContent>
  <xr:revisionPtr revIDLastSave="86" documentId="8_{37010264-2E2B-4270-9751-05E30422E421}" xr6:coauthVersionLast="28" xr6:coauthVersionMax="28" xr10:uidLastSave="{2B810C41-CD66-4B63-AAB9-91F2C3407F9F}"/>
  <bookViews>
    <workbookView xWindow="0" yWindow="0" windowWidth="23040" windowHeight="9048" activeTab="1" xr2:uid="{00000000-000D-0000-FFFF-FFFF00000000}"/>
  </bookViews>
  <sheets>
    <sheet name="Registreringsskjema" sheetId="1" r:id="rId1"/>
    <sheet name="Resultater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32" i="1" l="1"/>
  <c r="D1031" i="1"/>
  <c r="D1030" i="1"/>
  <c r="D1029" i="1"/>
  <c r="D1028" i="1"/>
  <c r="D1026" i="1"/>
  <c r="D1025" i="1"/>
  <c r="D1024" i="1"/>
  <c r="D1023" i="1"/>
  <c r="D1022" i="1"/>
  <c r="D1020" i="1"/>
  <c r="D1019" i="1"/>
  <c r="D1018" i="1"/>
  <c r="D1017" i="1"/>
  <c r="D1016" i="1"/>
  <c r="D1014" i="1"/>
  <c r="D1013" i="1"/>
  <c r="D1012" i="1"/>
  <c r="D1011" i="1"/>
  <c r="D1010" i="1"/>
  <c r="D1009" i="1"/>
  <c r="D1021" i="1" l="1"/>
  <c r="D1044" i="1" s="1"/>
  <c r="D1042" i="1"/>
  <c r="D1043" i="1"/>
  <c r="D1015" i="1"/>
  <c r="D1035" i="1" s="1"/>
  <c r="D1074" i="1" s="1"/>
  <c r="D1027" i="1"/>
  <c r="D1049" i="1" s="1"/>
  <c r="D1033" i="1"/>
  <c r="D1055" i="1" s="1"/>
  <c r="R1032" i="1"/>
  <c r="Q1032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R1031" i="1"/>
  <c r="Q1031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R1030" i="1"/>
  <c r="Q1030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R1029" i="1"/>
  <c r="Q1029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R1028" i="1"/>
  <c r="Q1028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R1026" i="1"/>
  <c r="Q1026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R1025" i="1"/>
  <c r="Q1025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R1024" i="1"/>
  <c r="Q1024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R1023" i="1"/>
  <c r="Q1023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R1022" i="1"/>
  <c r="Q1022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R1020" i="1"/>
  <c r="Q1020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R1019" i="1"/>
  <c r="Q1019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R1018" i="1"/>
  <c r="Q1018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R1017" i="1"/>
  <c r="Q1017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R1016" i="1"/>
  <c r="Q1016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R1014" i="1"/>
  <c r="Q1014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R1013" i="1"/>
  <c r="Q1013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R1012" i="1"/>
  <c r="Q1012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R1011" i="1"/>
  <c r="Q1011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R1010" i="1"/>
  <c r="Q1010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R1009" i="1"/>
  <c r="Q1009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41" i="1" l="1"/>
  <c r="D1056" i="1"/>
  <c r="D1057" i="1"/>
  <c r="D1045" i="1"/>
  <c r="D1053" i="1"/>
  <c r="D1036" i="1"/>
  <c r="D1075" i="1" s="1"/>
  <c r="D1037" i="1"/>
  <c r="D1076" i="1" s="1"/>
  <c r="D1039" i="1"/>
  <c r="D1078" i="1" s="1"/>
  <c r="D1038" i="1"/>
  <c r="D1077" i="1" s="1"/>
  <c r="D1050" i="1"/>
  <c r="D1051" i="1"/>
  <c r="D1047" i="1"/>
  <c r="D1048" i="1"/>
  <c r="D1054" i="1"/>
  <c r="F1015" i="1"/>
  <c r="F1039" i="1" s="1"/>
  <c r="N1064" i="1" s="1"/>
  <c r="K1027" i="1"/>
  <c r="K1050" i="1" s="1"/>
  <c r="K1077" i="1" s="1"/>
  <c r="L1033" i="1"/>
  <c r="L1054" i="1" s="1"/>
  <c r="Q1075" i="1" s="1"/>
  <c r="M1021" i="1"/>
  <c r="M1044" i="1" s="1"/>
  <c r="E1084" i="1" s="1"/>
  <c r="N1015" i="1"/>
  <c r="N1036" i="1" s="1"/>
  <c r="I1082" i="1" s="1"/>
  <c r="Q1015" i="1"/>
  <c r="Q1036" i="1" s="1"/>
  <c r="I1089" i="1" s="1"/>
  <c r="L1015" i="1"/>
  <c r="L1038" i="1" s="1"/>
  <c r="N1077" i="1" s="1"/>
  <c r="P1021" i="1"/>
  <c r="P1044" i="1" s="1"/>
  <c r="E1091" i="1" s="1"/>
  <c r="H1021" i="1"/>
  <c r="H1044" i="1" s="1"/>
  <c r="J1070" i="1" s="1"/>
  <c r="N1027" i="1"/>
  <c r="N1048" i="1" s="1"/>
  <c r="K1082" i="1" s="1"/>
  <c r="M1015" i="1"/>
  <c r="M1039" i="1" s="1"/>
  <c r="D1085" i="1" s="1"/>
  <c r="R1015" i="1"/>
  <c r="R1037" i="1" s="1"/>
  <c r="N1090" i="1" s="1"/>
  <c r="J1015" i="1"/>
  <c r="J1036" i="1" s="1"/>
  <c r="P1015" i="1"/>
  <c r="P1038" i="1" s="1"/>
  <c r="D1091" i="1" s="1"/>
  <c r="H1015" i="1"/>
  <c r="H1038" i="1" s="1"/>
  <c r="I1070" i="1" s="1"/>
  <c r="F1027" i="1"/>
  <c r="F1048" i="1" s="1"/>
  <c r="P1061" i="1" s="1"/>
  <c r="M1033" i="1"/>
  <c r="M1056" i="1" s="1"/>
  <c r="G1084" i="1" s="1"/>
  <c r="R1027" i="1"/>
  <c r="R1048" i="1" s="1"/>
  <c r="P1089" i="1" s="1"/>
  <c r="Q1033" i="1"/>
  <c r="Q1056" i="1" s="1"/>
  <c r="L1091" i="1" s="1"/>
  <c r="K1015" i="1"/>
  <c r="K1035" i="1" s="1"/>
  <c r="I1074" i="1" s="1"/>
  <c r="L1021" i="1"/>
  <c r="J1027" i="1"/>
  <c r="J1048" i="1" s="1"/>
  <c r="I1033" i="1"/>
  <c r="I1056" i="1" s="1"/>
  <c r="O1021" i="1"/>
  <c r="O1042" i="1" s="1"/>
  <c r="O1082" i="1" s="1"/>
  <c r="K1021" i="1"/>
  <c r="K1042" i="1" s="1"/>
  <c r="J1075" i="1" s="1"/>
  <c r="G1021" i="1"/>
  <c r="G1042" i="1" s="1"/>
  <c r="E1068" i="1" s="1"/>
  <c r="Q1027" i="1"/>
  <c r="Q1051" i="1" s="1"/>
  <c r="K1092" i="1" s="1"/>
  <c r="M1027" i="1"/>
  <c r="M1048" i="1" s="1"/>
  <c r="F1082" i="1" s="1"/>
  <c r="I1027" i="1"/>
  <c r="Q1021" i="1"/>
  <c r="Q1042" i="1" s="1"/>
  <c r="J1089" i="1" s="1"/>
  <c r="I1021" i="1"/>
  <c r="I1043" i="1" s="1"/>
  <c r="O1069" i="1" s="1"/>
  <c r="O1027" i="1"/>
  <c r="G1027" i="1"/>
  <c r="P1033" i="1"/>
  <c r="P1054" i="1" s="1"/>
  <c r="G1089" i="1" s="1"/>
  <c r="H1033" i="1"/>
  <c r="H1054" i="1" s="1"/>
  <c r="L1068" i="1" s="1"/>
  <c r="O1015" i="1"/>
  <c r="O1039" i="1" s="1"/>
  <c r="N1085" i="1" s="1"/>
  <c r="G1015" i="1"/>
  <c r="G1039" i="1" s="1"/>
  <c r="D1071" i="1" s="1"/>
  <c r="I1015" i="1"/>
  <c r="I1036" i="1" s="1"/>
  <c r="N1068" i="1" s="1"/>
  <c r="O1033" i="1"/>
  <c r="O1055" i="1" s="1"/>
  <c r="Q1083" i="1" s="1"/>
  <c r="K1033" i="1"/>
  <c r="K1055" i="1" s="1"/>
  <c r="L1076" i="1" s="1"/>
  <c r="G1033" i="1"/>
  <c r="G1055" i="1" s="1"/>
  <c r="G1069" i="1" s="1"/>
  <c r="R1021" i="1"/>
  <c r="R1045" i="1" s="1"/>
  <c r="O1092" i="1" s="1"/>
  <c r="N1021" i="1"/>
  <c r="J1021" i="1"/>
  <c r="E1060" i="1" s="1"/>
  <c r="F1021" i="1"/>
  <c r="F1045" i="1" s="1"/>
  <c r="O1064" i="1" s="1"/>
  <c r="P1027" i="1"/>
  <c r="P1049" i="1" s="1"/>
  <c r="F1090" i="1" s="1"/>
  <c r="L1027" i="1"/>
  <c r="L1048" i="1" s="1"/>
  <c r="P1075" i="1" s="1"/>
  <c r="H1027" i="1"/>
  <c r="H1049" i="1" s="1"/>
  <c r="K1069" i="1" s="1"/>
  <c r="R1033" i="1"/>
  <c r="R1054" i="1" s="1"/>
  <c r="Q1089" i="1" s="1"/>
  <c r="N1033" i="1"/>
  <c r="N1054" i="1" s="1"/>
  <c r="L1082" i="1" s="1"/>
  <c r="J1033" i="1"/>
  <c r="G1060" i="1" s="1"/>
  <c r="F1033" i="1"/>
  <c r="E1027" i="1"/>
  <c r="E1049" i="1" s="1"/>
  <c r="K1062" i="1" s="1"/>
  <c r="E1021" i="1"/>
  <c r="E1044" i="1" s="1"/>
  <c r="J1063" i="1" s="1"/>
  <c r="E1015" i="1"/>
  <c r="E1036" i="1" s="1"/>
  <c r="I1061" i="1" s="1"/>
  <c r="E1033" i="1"/>
  <c r="E1057" i="1" s="1"/>
  <c r="L1057" i="1" l="1"/>
  <c r="Q1078" i="1" s="1"/>
  <c r="K1051" i="1"/>
  <c r="K1078" i="1" s="1"/>
  <c r="L1036" i="1"/>
  <c r="N1075" i="1" s="1"/>
  <c r="D1064" i="1"/>
  <c r="F1062" i="1"/>
  <c r="D1060" i="1"/>
  <c r="I1054" i="1"/>
  <c r="G1075" i="1" s="1"/>
  <c r="K1047" i="1"/>
  <c r="K1074" i="1" s="1"/>
  <c r="E1063" i="1"/>
  <c r="K1049" i="1"/>
  <c r="K1076" i="1" s="1"/>
  <c r="E1062" i="1"/>
  <c r="G1061" i="1"/>
  <c r="G1062" i="1"/>
  <c r="K1048" i="1"/>
  <c r="K1075" i="1" s="1"/>
  <c r="G1063" i="1"/>
  <c r="F1064" i="1"/>
  <c r="E1064" i="1"/>
  <c r="G1064" i="1"/>
  <c r="E1061" i="1"/>
  <c r="Q1070" i="1"/>
  <c r="G1077" i="1"/>
  <c r="F1061" i="1"/>
  <c r="D1061" i="1"/>
  <c r="F1060" i="1"/>
  <c r="D1062" i="1"/>
  <c r="F1063" i="1"/>
  <c r="D1063" i="1"/>
  <c r="R1050" i="1"/>
  <c r="P1091" i="1" s="1"/>
  <c r="F1036" i="1"/>
  <c r="N1061" i="1" s="1"/>
  <c r="L1056" i="1"/>
  <c r="Q1077" i="1" s="1"/>
  <c r="J1050" i="1"/>
  <c r="M1049" i="1"/>
  <c r="F1083" i="1" s="1"/>
  <c r="H1041" i="1"/>
  <c r="J1067" i="1" s="1"/>
  <c r="N1035" i="1"/>
  <c r="I1081" i="1" s="1"/>
  <c r="M1042" i="1"/>
  <c r="E1082" i="1" s="1"/>
  <c r="L1053" i="1"/>
  <c r="Q1074" i="1" s="1"/>
  <c r="O1044" i="1"/>
  <c r="O1084" i="1" s="1"/>
  <c r="R1051" i="1"/>
  <c r="P1092" i="1" s="1"/>
  <c r="I1055" i="1"/>
  <c r="F1037" i="1"/>
  <c r="N1062" i="1" s="1"/>
  <c r="F1035" i="1"/>
  <c r="N1060" i="1" s="1"/>
  <c r="E1047" i="1"/>
  <c r="K1060" i="1" s="1"/>
  <c r="J1037" i="1"/>
  <c r="M1047" i="1"/>
  <c r="F1081" i="1" s="1"/>
  <c r="F1038" i="1"/>
  <c r="N1063" i="1" s="1"/>
  <c r="N1039" i="1"/>
  <c r="I1085" i="1" s="1"/>
  <c r="Q1043" i="1"/>
  <c r="J1090" i="1" s="1"/>
  <c r="N1037" i="1"/>
  <c r="I1083" i="1" s="1"/>
  <c r="L1055" i="1"/>
  <c r="Q1076" i="1" s="1"/>
  <c r="M1045" i="1"/>
  <c r="E1085" i="1" s="1"/>
  <c r="M1041" i="1"/>
  <c r="E1081" i="1" s="1"/>
  <c r="M1050" i="1"/>
  <c r="F1084" i="1" s="1"/>
  <c r="H1036" i="1"/>
  <c r="I1068" i="1" s="1"/>
  <c r="P1055" i="1"/>
  <c r="G1090" i="1" s="1"/>
  <c r="G1056" i="1"/>
  <c r="G1070" i="1" s="1"/>
  <c r="H1035" i="1"/>
  <c r="I1067" i="1" s="1"/>
  <c r="N1038" i="1"/>
  <c r="I1084" i="1" s="1"/>
  <c r="G1038" i="1"/>
  <c r="D1070" i="1" s="1"/>
  <c r="M1054" i="1"/>
  <c r="G1082" i="1" s="1"/>
  <c r="M1043" i="1"/>
  <c r="E1083" i="1" s="1"/>
  <c r="Q1038" i="1"/>
  <c r="I1091" i="1" s="1"/>
  <c r="P1053" i="1"/>
  <c r="G1088" i="1" s="1"/>
  <c r="F1042" i="1"/>
  <c r="O1061" i="1" s="1"/>
  <c r="R1057" i="1"/>
  <c r="Q1092" i="1" s="1"/>
  <c r="E1051" i="1"/>
  <c r="K1064" i="1" s="1"/>
  <c r="K1043" i="1"/>
  <c r="J1076" i="1" s="1"/>
  <c r="J1038" i="1"/>
  <c r="K1036" i="1"/>
  <c r="I1075" i="1" s="1"/>
  <c r="P1047" i="1"/>
  <c r="F1088" i="1" s="1"/>
  <c r="P1036" i="1"/>
  <c r="D1089" i="1" s="1"/>
  <c r="K1037" i="1"/>
  <c r="I1076" i="1" s="1"/>
  <c r="M1036" i="1"/>
  <c r="D1082" i="1" s="1"/>
  <c r="M1053" i="1"/>
  <c r="G1081" i="1" s="1"/>
  <c r="J1047" i="1"/>
  <c r="N1057" i="1"/>
  <c r="L1085" i="1" s="1"/>
  <c r="G1036" i="1"/>
  <c r="D1068" i="1" s="1"/>
  <c r="J1049" i="1"/>
  <c r="H1039" i="1"/>
  <c r="I1071" i="1" s="1"/>
  <c r="G1045" i="1"/>
  <c r="E1071" i="1" s="1"/>
  <c r="M1037" i="1"/>
  <c r="D1083" i="1" s="1"/>
  <c r="I1037" i="1"/>
  <c r="N1069" i="1" s="1"/>
  <c r="P1037" i="1"/>
  <c r="D1090" i="1" s="1"/>
  <c r="K1041" i="1"/>
  <c r="J1074" i="1" s="1"/>
  <c r="G1035" i="1"/>
  <c r="D1067" i="1" s="1"/>
  <c r="M1035" i="1"/>
  <c r="D1081" i="1" s="1"/>
  <c r="E1048" i="1"/>
  <c r="K1061" i="1" s="1"/>
  <c r="E1050" i="1"/>
  <c r="K1063" i="1" s="1"/>
  <c r="G1053" i="1"/>
  <c r="G1067" i="1" s="1"/>
  <c r="G1037" i="1"/>
  <c r="D1069" i="1" s="1"/>
  <c r="M1038" i="1"/>
  <c r="D1084" i="1" s="1"/>
  <c r="P1057" i="1"/>
  <c r="G1092" i="1" s="1"/>
  <c r="K1045" i="1"/>
  <c r="J1078" i="1" s="1"/>
  <c r="Q1039" i="1"/>
  <c r="I1092" i="1" s="1"/>
  <c r="R1049" i="1"/>
  <c r="P1090" i="1" s="1"/>
  <c r="P1056" i="1"/>
  <c r="G1091" i="1" s="1"/>
  <c r="I1035" i="1"/>
  <c r="N1067" i="1" s="1"/>
  <c r="Q1037" i="1"/>
  <c r="I1090" i="1" s="1"/>
  <c r="E1043" i="1"/>
  <c r="J1062" i="1" s="1"/>
  <c r="E1038" i="1"/>
  <c r="I1063" i="1" s="1"/>
  <c r="E1035" i="1"/>
  <c r="I1060" i="1" s="1"/>
  <c r="E1042" i="1"/>
  <c r="J1061" i="1" s="1"/>
  <c r="F1055" i="1"/>
  <c r="Q1062" i="1" s="1"/>
  <c r="F1056" i="1"/>
  <c r="Q1063" i="1" s="1"/>
  <c r="J1043" i="1"/>
  <c r="E1076" i="1" s="1"/>
  <c r="J1044" i="1"/>
  <c r="E1077" i="1" s="1"/>
  <c r="K1057" i="1"/>
  <c r="L1078" i="1" s="1"/>
  <c r="J1041" i="1"/>
  <c r="E1074" i="1" s="1"/>
  <c r="O1050" i="1"/>
  <c r="P1084" i="1" s="1"/>
  <c r="O1047" i="1"/>
  <c r="P1081" i="1" s="1"/>
  <c r="O1051" i="1"/>
  <c r="P1085" i="1" s="1"/>
  <c r="L1042" i="1"/>
  <c r="O1075" i="1" s="1"/>
  <c r="L1045" i="1"/>
  <c r="O1078" i="1" s="1"/>
  <c r="K1054" i="1"/>
  <c r="L1075" i="1" s="1"/>
  <c r="L1041" i="1"/>
  <c r="O1074" i="1" s="1"/>
  <c r="L1044" i="1"/>
  <c r="O1077" i="1" s="1"/>
  <c r="F1057" i="1"/>
  <c r="Q1064" i="1" s="1"/>
  <c r="L1043" i="1"/>
  <c r="O1076" i="1" s="1"/>
  <c r="J1042" i="1"/>
  <c r="E1075" i="1" s="1"/>
  <c r="F1053" i="1"/>
  <c r="Q1060" i="1" s="1"/>
  <c r="O1049" i="1"/>
  <c r="P1083" i="1" s="1"/>
  <c r="F1051" i="1"/>
  <c r="P1064" i="1" s="1"/>
  <c r="J1055" i="1"/>
  <c r="L1062" i="1" s="1"/>
  <c r="J1056" i="1"/>
  <c r="L1063" i="1" s="1"/>
  <c r="L1049" i="1"/>
  <c r="P1076" i="1" s="1"/>
  <c r="L1050" i="1"/>
  <c r="P1077" i="1" s="1"/>
  <c r="N1044" i="1"/>
  <c r="J1084" i="1" s="1"/>
  <c r="N1043" i="1"/>
  <c r="J1083" i="1" s="1"/>
  <c r="O1057" i="1"/>
  <c r="Q1085" i="1" s="1"/>
  <c r="F1050" i="1"/>
  <c r="P1063" i="1" s="1"/>
  <c r="H1051" i="1"/>
  <c r="K1071" i="1" s="1"/>
  <c r="N1041" i="1"/>
  <c r="J1081" i="1" s="1"/>
  <c r="I1041" i="1"/>
  <c r="O1067" i="1" s="1"/>
  <c r="I1044" i="1"/>
  <c r="O1070" i="1" s="1"/>
  <c r="I1048" i="1"/>
  <c r="I1049" i="1"/>
  <c r="Q1048" i="1"/>
  <c r="K1089" i="1" s="1"/>
  <c r="Q1049" i="1"/>
  <c r="K1090" i="1" s="1"/>
  <c r="O1048" i="1"/>
  <c r="P1082" i="1" s="1"/>
  <c r="O1035" i="1"/>
  <c r="N1081" i="1" s="1"/>
  <c r="O1054" i="1"/>
  <c r="Q1082" i="1" s="1"/>
  <c r="K1056" i="1"/>
  <c r="L1077" i="1" s="1"/>
  <c r="F1047" i="1"/>
  <c r="P1060" i="1" s="1"/>
  <c r="F1049" i="1"/>
  <c r="P1062" i="1" s="1"/>
  <c r="R1035" i="1"/>
  <c r="N1088" i="1" s="1"/>
  <c r="R1039" i="1"/>
  <c r="N1092" i="1" s="1"/>
  <c r="R1038" i="1"/>
  <c r="N1091" i="1" s="1"/>
  <c r="N1047" i="1"/>
  <c r="K1081" i="1" s="1"/>
  <c r="J1053" i="1"/>
  <c r="L1060" i="1" s="1"/>
  <c r="J1057" i="1"/>
  <c r="L1064" i="1" s="1"/>
  <c r="O1036" i="1"/>
  <c r="N1082" i="1" s="1"/>
  <c r="N1051" i="1"/>
  <c r="K1085" i="1" s="1"/>
  <c r="N1055" i="1"/>
  <c r="L1083" i="1" s="1"/>
  <c r="N1056" i="1"/>
  <c r="L1084" i="1" s="1"/>
  <c r="R1043" i="1"/>
  <c r="O1090" i="1" s="1"/>
  <c r="R1044" i="1"/>
  <c r="O1091" i="1" s="1"/>
  <c r="K1053" i="1"/>
  <c r="L1074" i="1" s="1"/>
  <c r="Q1054" i="1"/>
  <c r="L1089" i="1" s="1"/>
  <c r="H1047" i="1"/>
  <c r="K1067" i="1" s="1"/>
  <c r="L1051" i="1"/>
  <c r="P1078" i="1" s="1"/>
  <c r="R1041" i="1"/>
  <c r="O1088" i="1" s="1"/>
  <c r="Q1041" i="1"/>
  <c r="J1088" i="1" s="1"/>
  <c r="Q1044" i="1"/>
  <c r="J1091" i="1" s="1"/>
  <c r="F1054" i="1"/>
  <c r="Q1061" i="1" s="1"/>
  <c r="H1055" i="1"/>
  <c r="L1069" i="1" s="1"/>
  <c r="I1047" i="1"/>
  <c r="Q1047" i="1"/>
  <c r="K1088" i="1" s="1"/>
  <c r="I1051" i="1"/>
  <c r="G1041" i="1"/>
  <c r="E1067" i="1" s="1"/>
  <c r="O1041" i="1"/>
  <c r="O1081" i="1" s="1"/>
  <c r="G1044" i="1"/>
  <c r="E1070" i="1" s="1"/>
  <c r="O1037" i="1"/>
  <c r="N1083" i="1" s="1"/>
  <c r="I1045" i="1"/>
  <c r="O1071" i="1" s="1"/>
  <c r="Q1053" i="1"/>
  <c r="L1088" i="1" s="1"/>
  <c r="M1055" i="1"/>
  <c r="G1083" i="1" s="1"/>
  <c r="I1057" i="1"/>
  <c r="N1049" i="1"/>
  <c r="K1083" i="1" s="1"/>
  <c r="N1042" i="1"/>
  <c r="J1082" i="1" s="1"/>
  <c r="N1045" i="1"/>
  <c r="J1085" i="1" s="1"/>
  <c r="P1035" i="1"/>
  <c r="D1088" i="1" s="1"/>
  <c r="R1036" i="1"/>
  <c r="N1089" i="1" s="1"/>
  <c r="P1039" i="1"/>
  <c r="D1092" i="1" s="1"/>
  <c r="I1050" i="1"/>
  <c r="O1045" i="1"/>
  <c r="O1085" i="1" s="1"/>
  <c r="K1038" i="1"/>
  <c r="I1077" i="1" s="1"/>
  <c r="O1056" i="1"/>
  <c r="Q1084" i="1" s="1"/>
  <c r="H1048" i="1"/>
  <c r="K1068" i="1" s="1"/>
  <c r="P1050" i="1"/>
  <c r="F1091" i="1" s="1"/>
  <c r="H1045" i="1"/>
  <c r="J1071" i="1" s="1"/>
  <c r="H1042" i="1"/>
  <c r="J1068" i="1" s="1"/>
  <c r="L1035" i="1"/>
  <c r="N1074" i="1" s="1"/>
  <c r="N1053" i="1"/>
  <c r="L1081" i="1" s="1"/>
  <c r="H1043" i="1"/>
  <c r="J1069" i="1" s="1"/>
  <c r="G1043" i="1"/>
  <c r="E1069" i="1" s="1"/>
  <c r="R1056" i="1"/>
  <c r="Q1091" i="1" s="1"/>
  <c r="R1055" i="1"/>
  <c r="Q1090" i="1" s="1"/>
  <c r="F1044" i="1"/>
  <c r="O1063" i="1" s="1"/>
  <c r="F1043" i="1"/>
  <c r="O1062" i="1" s="1"/>
  <c r="O1053" i="1"/>
  <c r="Q1081" i="1" s="1"/>
  <c r="G1057" i="1"/>
  <c r="G1071" i="1" s="1"/>
  <c r="L1047" i="1"/>
  <c r="P1074" i="1" s="1"/>
  <c r="N1050" i="1"/>
  <c r="K1084" i="1" s="1"/>
  <c r="P1051" i="1"/>
  <c r="F1092" i="1" s="1"/>
  <c r="F1041" i="1"/>
  <c r="O1060" i="1" s="1"/>
  <c r="I1038" i="1"/>
  <c r="N1070" i="1" s="1"/>
  <c r="G1050" i="1"/>
  <c r="F1070" i="1" s="1"/>
  <c r="G1047" i="1"/>
  <c r="F1067" i="1" s="1"/>
  <c r="G1051" i="1"/>
  <c r="F1071" i="1" s="1"/>
  <c r="H1053" i="1"/>
  <c r="L1067" i="1" s="1"/>
  <c r="J1054" i="1"/>
  <c r="L1061" i="1" s="1"/>
  <c r="G1048" i="1"/>
  <c r="F1068" i="1" s="1"/>
  <c r="M1051" i="1"/>
  <c r="F1085" i="1" s="1"/>
  <c r="I1042" i="1"/>
  <c r="O1068" i="1" s="1"/>
  <c r="K1044" i="1"/>
  <c r="J1077" i="1" s="1"/>
  <c r="H1057" i="1"/>
  <c r="L1071" i="1" s="1"/>
  <c r="Q1045" i="1"/>
  <c r="J1092" i="1" s="1"/>
  <c r="K1039" i="1"/>
  <c r="I1078" i="1" s="1"/>
  <c r="I1053" i="1"/>
  <c r="G1054" i="1"/>
  <c r="G1068" i="1" s="1"/>
  <c r="Q1055" i="1"/>
  <c r="L1090" i="1" s="1"/>
  <c r="M1057" i="1"/>
  <c r="G1085" i="1" s="1"/>
  <c r="R1047" i="1"/>
  <c r="P1088" i="1" s="1"/>
  <c r="H1050" i="1"/>
  <c r="K1070" i="1" s="1"/>
  <c r="R1042" i="1"/>
  <c r="O1089" i="1" s="1"/>
  <c r="J1035" i="1"/>
  <c r="J1039" i="1"/>
  <c r="R1053" i="1"/>
  <c r="Q1088" i="1" s="1"/>
  <c r="Q1050" i="1"/>
  <c r="K1091" i="1" s="1"/>
  <c r="I1039" i="1"/>
  <c r="N1071" i="1" s="1"/>
  <c r="Q1057" i="1"/>
  <c r="L1092" i="1" s="1"/>
  <c r="P1048" i="1"/>
  <c r="F1089" i="1" s="1"/>
  <c r="J1051" i="1"/>
  <c r="P1045" i="1"/>
  <c r="E1092" i="1" s="1"/>
  <c r="P1042" i="1"/>
  <c r="E1089" i="1" s="1"/>
  <c r="P1041" i="1"/>
  <c r="E1088" i="1" s="1"/>
  <c r="J1045" i="1"/>
  <c r="E1078" i="1" s="1"/>
  <c r="H1037" i="1"/>
  <c r="I1069" i="1" s="1"/>
  <c r="L1039" i="1"/>
  <c r="N1078" i="1" s="1"/>
  <c r="H1056" i="1"/>
  <c r="L1070" i="1" s="1"/>
  <c r="G1049" i="1"/>
  <c r="F1069" i="1" s="1"/>
  <c r="P1043" i="1"/>
  <c r="E1090" i="1" s="1"/>
  <c r="Q1035" i="1"/>
  <c r="I1088" i="1" s="1"/>
  <c r="O1043" i="1"/>
  <c r="O1083" i="1" s="1"/>
  <c r="L1037" i="1"/>
  <c r="N1076" i="1" s="1"/>
  <c r="O1038" i="1"/>
  <c r="N1084" i="1" s="1"/>
  <c r="E1056" i="1"/>
  <c r="E1037" i="1"/>
  <c r="I1062" i="1" s="1"/>
  <c r="E1053" i="1"/>
  <c r="E1041" i="1"/>
  <c r="J1060" i="1" s="1"/>
  <c r="E1039" i="1"/>
  <c r="I1064" i="1" s="1"/>
  <c r="E1045" i="1"/>
  <c r="J1064" i="1" s="1"/>
  <c r="E1055" i="1"/>
  <c r="E1054" i="1"/>
  <c r="Q1068" i="1" l="1"/>
  <c r="G1074" i="1"/>
  <c r="Q1067" i="1"/>
  <c r="Q1071" i="1"/>
  <c r="G1078" i="1"/>
  <c r="F1078" i="1"/>
  <c r="P1071" i="1"/>
  <c r="F1076" i="1"/>
  <c r="P1069" i="1"/>
  <c r="Q1069" i="1"/>
  <c r="G1076" i="1"/>
  <c r="F1074" i="1"/>
  <c r="P1067" i="1"/>
  <c r="F1077" i="1"/>
  <c r="P1070" i="1"/>
  <c r="F1075" i="1"/>
  <c r="P1068" i="1"/>
</calcChain>
</file>

<file path=xl/sharedStrings.xml><?xml version="1.0" encoding="utf-8"?>
<sst xmlns="http://schemas.openxmlformats.org/spreadsheetml/2006/main" count="2204" uniqueCount="1035">
  <si>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</si>
  <si>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</si>
  <si>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</si>
  <si>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</si>
  <si>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</si>
  <si>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</si>
  <si>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</si>
  <si>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</si>
  <si>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</si>
  <si>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</si>
  <si>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</si>
  <si>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</si>
  <si>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</si>
  <si>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</si>
  <si>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</si>
  <si>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Spørsmål</t>
  </si>
  <si>
    <t>Bakgrunn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</si>
  <si>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</si>
  <si>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</si>
  <si>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</si>
  <si>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</si>
  <si>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</si>
  <si>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</si>
  <si>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</si>
  <si>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</si>
  <si>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</si>
  <si>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</si>
  <si>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</si>
  <si>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</si>
  <si>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</si>
  <si>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</si>
  <si>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</si>
  <si>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</si>
  <si>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</si>
  <si>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</si>
  <si>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</si>
  <si>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</si>
  <si>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</si>
  <si>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</si>
  <si>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</si>
  <si>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</si>
  <si>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</si>
  <si>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</si>
  <si>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</si>
  <si>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</si>
  <si>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</si>
  <si>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</si>
  <si>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</si>
  <si>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</si>
  <si>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</si>
  <si>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</si>
  <si>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</si>
  <si>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</si>
  <si>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</si>
  <si>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</si>
  <si>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</si>
  <si>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</si>
  <si>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</si>
  <si>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</si>
  <si>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</si>
  <si>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</si>
  <si>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</si>
  <si>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</si>
  <si>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</si>
  <si>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</si>
  <si>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</si>
  <si>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</si>
  <si>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</si>
  <si>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</si>
  <si>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</si>
  <si>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</si>
  <si>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</si>
  <si>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</si>
  <si>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</si>
  <si>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</si>
  <si>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</si>
  <si>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</si>
  <si>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</si>
  <si>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</si>
  <si>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</si>
  <si>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</si>
  <si>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</si>
  <si>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</si>
  <si>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</si>
  <si>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</si>
  <si>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</si>
  <si>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</si>
  <si>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</si>
  <si>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</si>
  <si>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</si>
  <si>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</si>
  <si>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</si>
  <si>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</si>
  <si>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</si>
  <si>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</si>
  <si>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</si>
  <si>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</si>
  <si>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</si>
  <si>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</si>
  <si>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</si>
  <si>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</si>
  <si>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</si>
  <si>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</si>
  <si>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</si>
  <si>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</si>
  <si>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</si>
  <si>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</si>
  <si>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</si>
  <si>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</si>
  <si>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</si>
  <si>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</si>
  <si>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</si>
  <si>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</si>
  <si>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</si>
  <si>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</si>
  <si>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</si>
  <si>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</si>
  <si>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</si>
  <si>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</si>
  <si>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</si>
  <si>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</si>
  <si>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</si>
  <si>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</si>
  <si>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</si>
  <si>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</si>
  <si>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</si>
  <si>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</si>
  <si>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</si>
  <si>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</si>
  <si>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</si>
  <si>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</si>
  <si>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</si>
  <si>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</si>
  <si>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</si>
  <si>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</si>
  <si>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</si>
  <si>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</si>
  <si>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</si>
  <si>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</si>
  <si>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</si>
  <si>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</si>
  <si>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</si>
  <si>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</si>
  <si>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</si>
  <si>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</si>
  <si>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</si>
  <si>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</si>
  <si>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</si>
  <si>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</si>
  <si>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</si>
  <si>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</si>
  <si>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</si>
  <si>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</si>
  <si>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</si>
  <si>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</si>
  <si>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</si>
  <si>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</si>
  <si>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</si>
  <si>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</si>
  <si>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</si>
  <si>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</si>
  <si>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</si>
  <si>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</si>
  <si>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</si>
  <si>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</si>
  <si>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</si>
  <si>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</si>
  <si>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</si>
  <si>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</si>
  <si>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</si>
  <si>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</si>
  <si>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</si>
  <si>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</si>
  <si>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</si>
  <si>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</si>
  <si>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</si>
  <si>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</si>
  <si>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</si>
  <si>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</si>
  <si>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</si>
  <si>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</si>
  <si>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</si>
  <si>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</si>
  <si>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</si>
  <si>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</si>
  <si>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</si>
  <si>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</si>
  <si>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</si>
  <si>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</si>
  <si>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</si>
  <si>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</si>
  <si>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</si>
  <si>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</si>
  <si>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</si>
  <si>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</si>
  <si>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</si>
  <si>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</si>
  <si>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</si>
  <si>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</si>
  <si>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</si>
  <si>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</si>
  <si>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</si>
  <si>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</si>
  <si>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</si>
  <si>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</si>
  <si>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</si>
  <si>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</si>
  <si>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</si>
  <si>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</si>
  <si>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</si>
  <si>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</si>
  <si>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</si>
  <si>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</si>
  <si>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</si>
  <si>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</si>
  <si>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</si>
  <si>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</si>
  <si>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</si>
  <si>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</si>
  <si>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</si>
  <si>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</si>
  <si>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</si>
  <si>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</si>
  <si>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</si>
  <si>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</si>
  <si>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</si>
  <si>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</si>
  <si>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</si>
  <si>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</si>
  <si>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</si>
  <si>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</si>
  <si>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</si>
  <si>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</si>
  <si>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</si>
  <si>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</si>
  <si>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</si>
  <si>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</si>
  <si>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</si>
  <si>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</si>
  <si>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</si>
  <si>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</si>
  <si>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</si>
  <si>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</si>
  <si>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</si>
  <si>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</si>
  <si>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</si>
  <si>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</si>
  <si>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</si>
  <si>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</si>
  <si>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</si>
  <si>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</si>
  <si>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</si>
  <si>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</si>
  <si>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</si>
  <si>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</si>
  <si>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</si>
  <si>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</si>
  <si>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</si>
  <si>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</si>
  <si>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</si>
  <si>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</si>
  <si>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</si>
  <si>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</si>
  <si>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</si>
  <si>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</si>
  <si>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</si>
  <si>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</si>
  <si>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</si>
  <si>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</si>
  <si>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</si>
  <si>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</si>
  <si>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</si>
  <si>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</si>
  <si>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</si>
  <si>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</si>
  <si>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</si>
  <si>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</si>
  <si>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</si>
  <si>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</si>
  <si>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</si>
  <si>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</si>
  <si>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</si>
  <si>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</si>
  <si>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</si>
  <si>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</si>
  <si>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</si>
  <si>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</si>
  <si>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</si>
  <si>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</si>
  <si>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</si>
  <si>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</si>
  <si>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</si>
  <si>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</si>
  <si>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</si>
  <si>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</si>
  <si>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</si>
  <si>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</si>
  <si>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</si>
  <si>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</si>
  <si>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</si>
  <si>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</si>
  <si>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</si>
  <si>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</si>
  <si>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</si>
  <si>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</si>
  <si>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</si>
  <si>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</si>
  <si>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</si>
  <si>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</si>
  <si>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</si>
  <si>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</si>
  <si>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</si>
  <si>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</si>
  <si>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</si>
  <si>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</si>
  <si>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</si>
  <si>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</si>
  <si>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</si>
  <si>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</si>
  <si>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</si>
  <si>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</si>
  <si>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</si>
  <si>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</si>
  <si>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</si>
  <si>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</si>
  <si>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</si>
  <si>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</si>
  <si>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</si>
  <si>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</si>
  <si>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</si>
  <si>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</si>
  <si>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</si>
  <si>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</si>
  <si>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</si>
  <si>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</si>
  <si>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</si>
  <si>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</si>
  <si>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</si>
  <si>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</si>
  <si>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</si>
  <si>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</si>
  <si>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</si>
  <si>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</si>
  <si>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</si>
  <si>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</si>
  <si>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</si>
  <si>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</si>
  <si>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</si>
  <si>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</si>
  <si>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</si>
  <si>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</si>
  <si>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</si>
  <si>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</si>
  <si>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</si>
  <si>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</si>
  <si>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</si>
  <si>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</si>
  <si>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</si>
  <si>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</si>
  <si>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</si>
  <si>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</si>
  <si>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</si>
  <si>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</si>
  <si>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</si>
  <si>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</si>
  <si>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</si>
  <si>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</si>
  <si>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</si>
  <si>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</si>
  <si>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</si>
  <si>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</si>
  <si>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</si>
  <si>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</si>
  <si>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</si>
  <si>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</si>
  <si>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</si>
  <si>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</si>
  <si>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</si>
  <si>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</si>
  <si>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</si>
  <si>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</si>
  <si>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</si>
  <si>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</si>
  <si>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</si>
  <si>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</si>
  <si>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</si>
  <si>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</si>
  <si>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</si>
  <si>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</si>
  <si>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</si>
  <si>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</si>
  <si>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</si>
  <si>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</si>
  <si>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</si>
  <si>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</si>
  <si>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</si>
  <si>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</si>
  <si>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</si>
  <si>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</si>
  <si>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</si>
  <si>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</si>
  <si>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</si>
  <si>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</si>
  <si>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</si>
  <si>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</si>
  <si>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</si>
  <si>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</si>
  <si>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</si>
  <si>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</si>
  <si>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</si>
  <si>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</si>
  <si>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</si>
  <si>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</si>
  <si>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</si>
  <si>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</si>
  <si>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</si>
  <si>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</si>
  <si>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</si>
  <si>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</si>
  <si>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</si>
  <si>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</si>
  <si>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</si>
  <si>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</si>
  <si>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</si>
  <si>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</si>
  <si>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</si>
  <si>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</si>
  <si>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</si>
  <si>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</si>
  <si>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</si>
  <si>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</si>
  <si>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</si>
  <si>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</si>
  <si>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</si>
  <si>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</si>
  <si>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</si>
  <si>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</si>
  <si>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</si>
  <si>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</si>
  <si>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</si>
  <si>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</si>
  <si>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</si>
  <si>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</si>
  <si>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</si>
  <si>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</si>
  <si>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</si>
  <si>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</si>
  <si>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</si>
  <si>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</si>
  <si>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</si>
  <si>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</si>
  <si>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</si>
  <si>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</si>
  <si>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</si>
  <si>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</si>
  <si>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</si>
  <si>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</si>
  <si>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</si>
  <si>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</si>
  <si>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</si>
  <si>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</si>
  <si>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</si>
  <si>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</si>
  <si>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</si>
  <si>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</si>
  <si>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</si>
  <si>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</si>
  <si>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</si>
  <si>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</si>
  <si>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</si>
  <si>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</si>
  <si>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</si>
  <si>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</si>
  <si>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</si>
  <si>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</si>
  <si>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</si>
  <si>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</si>
  <si>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</si>
  <si>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</si>
  <si>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</si>
  <si>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</si>
  <si>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</si>
  <si>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</si>
  <si>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</si>
  <si>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</si>
  <si>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</si>
  <si>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</si>
  <si>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</si>
  <si>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</si>
  <si>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</si>
  <si>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</si>
  <si>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</si>
  <si>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</si>
  <si>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</si>
  <si>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</si>
  <si>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</si>
  <si>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</si>
  <si>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</si>
  <si>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</si>
  <si>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</si>
  <si>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</si>
  <si>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</si>
  <si>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</si>
  <si>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</si>
  <si>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</si>
  <si>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</si>
  <si>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</si>
  <si>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</si>
  <si>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</si>
  <si>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</si>
  <si>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</si>
  <si>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</si>
  <si>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</si>
  <si>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</si>
  <si>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</si>
  <si>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</si>
  <si>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</si>
  <si>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</si>
  <si>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</si>
  <si>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</si>
  <si>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</si>
  <si>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</si>
  <si>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</si>
  <si>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</si>
  <si>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</si>
  <si>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</si>
  <si>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</si>
  <si>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</si>
  <si>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</si>
  <si>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</si>
  <si>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</si>
  <si>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</si>
  <si>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</si>
  <si>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</si>
  <si>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</si>
  <si>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</si>
  <si>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</si>
  <si>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</si>
  <si>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</si>
  <si>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</si>
  <si>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</si>
  <si>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</si>
  <si>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</si>
  <si>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</si>
  <si>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</si>
  <si>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</si>
  <si>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</si>
  <si>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</si>
  <si>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</si>
  <si>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</si>
  <si>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</si>
  <si>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</si>
  <si>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</si>
  <si>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</si>
  <si>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</si>
  <si>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</si>
  <si>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</si>
  <si>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</si>
  <si>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</si>
  <si>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</si>
  <si>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</si>
  <si>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</si>
  <si>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</si>
  <si>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</si>
  <si>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</si>
  <si>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</si>
  <si>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</si>
  <si>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</si>
  <si>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</si>
  <si>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</si>
  <si>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</si>
  <si>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</si>
  <si>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</si>
  <si>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</si>
  <si>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</si>
  <si>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</si>
  <si>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</si>
  <si>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</si>
  <si>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</si>
  <si>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</si>
  <si>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</si>
  <si>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</si>
  <si>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</si>
  <si>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</si>
  <si>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</si>
  <si>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</si>
  <si>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</si>
  <si>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</si>
  <si>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</si>
  <si>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</si>
  <si>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</si>
  <si>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</si>
  <si>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</si>
  <si>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</si>
  <si>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</si>
  <si>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</si>
  <si>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</si>
  <si>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</si>
  <si>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</si>
  <si>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</si>
  <si>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</si>
  <si>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</si>
  <si>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</si>
  <si>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</si>
  <si>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</si>
  <si>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</si>
  <si>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</si>
  <si>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</si>
  <si>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</si>
  <si>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</si>
  <si>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</si>
  <si>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</si>
  <si>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</si>
  <si>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</si>
  <si>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</si>
  <si>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</si>
  <si>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</si>
  <si>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</si>
  <si>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</si>
  <si>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</si>
  <si>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</si>
  <si>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</si>
  <si>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</si>
  <si>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</si>
  <si>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</si>
  <si>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</si>
  <si>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</si>
  <si>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</si>
  <si>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</si>
  <si>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</si>
  <si>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</si>
  <si>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</si>
  <si>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</si>
  <si>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</si>
  <si>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</si>
  <si>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</si>
  <si>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</si>
  <si>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</si>
  <si>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</si>
  <si>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</si>
  <si>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</si>
  <si>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</si>
  <si>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</si>
  <si>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</si>
  <si>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</si>
  <si>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</si>
  <si>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</si>
  <si>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</si>
  <si>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</si>
  <si>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</si>
  <si>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</si>
  <si>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</si>
  <si>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</si>
  <si>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</si>
  <si>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</si>
  <si>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</si>
  <si>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</si>
  <si>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</si>
  <si>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</si>
  <si>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</si>
  <si>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</si>
  <si>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</si>
  <si>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</si>
  <si>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</si>
  <si>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</si>
  <si>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</si>
  <si>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</si>
  <si>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</si>
  <si>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</si>
  <si>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</si>
  <si>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</si>
  <si>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</si>
  <si>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</si>
  <si>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</si>
  <si>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</si>
  <si>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</si>
  <si>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</si>
  <si>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</si>
  <si>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</si>
  <si>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</si>
  <si>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</si>
  <si>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</si>
  <si>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</si>
  <si>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</si>
  <si>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</si>
  <si>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</si>
  <si>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</si>
  <si>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</si>
  <si>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</si>
  <si>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</si>
  <si>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</si>
  <si>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</si>
  <si>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</si>
  <si>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</si>
  <si>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</si>
  <si>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</si>
  <si>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</si>
  <si>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</si>
  <si>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</si>
  <si>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</si>
  <si>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</si>
  <si>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</si>
  <si>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</si>
  <si>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</si>
  <si>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</si>
  <si>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</si>
  <si>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</si>
  <si>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</si>
  <si>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</si>
  <si>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</si>
  <si>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</si>
  <si>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</si>
  <si>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</si>
  <si>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</si>
  <si>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</si>
  <si>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</si>
  <si>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</si>
  <si>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</si>
  <si>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</si>
  <si>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</si>
  <si>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</si>
  <si>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</si>
  <si>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</si>
  <si>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</si>
  <si>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</si>
  <si>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</si>
  <si>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</si>
  <si>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</si>
  <si>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</si>
  <si>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</si>
  <si>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</si>
  <si>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</si>
  <si>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</si>
  <si>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</si>
  <si>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</si>
  <si>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</si>
  <si>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</si>
  <si>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</si>
  <si>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</si>
  <si>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</si>
  <si>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</si>
  <si>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</si>
  <si>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</si>
  <si>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</si>
  <si>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</si>
  <si>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</si>
  <si>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</si>
  <si>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</si>
  <si>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</si>
  <si>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</si>
  <si>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</si>
  <si>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</si>
  <si>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</si>
  <si>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</si>
  <si>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</si>
  <si>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</si>
  <si>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</si>
  <si>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</si>
  <si>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</si>
  <si>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</si>
  <si>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</si>
  <si>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</si>
  <si>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</si>
  <si>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</si>
  <si>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</si>
  <si>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</si>
  <si>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</si>
  <si>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</si>
  <si>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</si>
  <si>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</si>
  <si>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</si>
  <si>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</si>
  <si>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</si>
  <si>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</si>
  <si>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</si>
  <si>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</si>
  <si>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</si>
  <si>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</si>
  <si>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</si>
  <si>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</si>
  <si>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</si>
  <si>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</si>
  <si>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</si>
  <si>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</si>
  <si>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</si>
  <si>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</si>
  <si>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</si>
  <si>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</si>
  <si>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</si>
  <si>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</si>
  <si>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</si>
  <si>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</si>
  <si>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</si>
  <si>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</si>
  <si>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</si>
  <si>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</si>
  <si>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</si>
  <si>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</si>
  <si>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</si>
  <si>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</si>
  <si>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</si>
  <si>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</si>
  <si>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</si>
  <si>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</si>
  <si>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</si>
  <si>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</si>
  <si>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</si>
  <si>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</si>
  <si>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</si>
  <si>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</si>
  <si>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</si>
  <si>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</si>
  <si>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</si>
  <si>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</si>
  <si>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</si>
  <si>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</si>
  <si>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</si>
  <si>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</si>
  <si>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</si>
  <si>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</si>
  <si>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</si>
  <si>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</si>
  <si>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</si>
  <si>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</si>
  <si>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</si>
  <si>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</si>
  <si>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</si>
  <si>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</si>
  <si>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</si>
  <si>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</si>
  <si>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</si>
  <si>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</si>
  <si>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</si>
  <si>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</si>
  <si>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</si>
  <si>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</si>
  <si>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</si>
  <si>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</si>
  <si>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</si>
  <si>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</si>
  <si>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</si>
  <si>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</si>
  <si>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</si>
  <si>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</si>
  <si>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</si>
  <si>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</si>
  <si>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</si>
  <si>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</si>
  <si>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</si>
  <si>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</si>
  <si>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</si>
  <si>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</si>
  <si>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</si>
  <si>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</si>
  <si>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</si>
  <si>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</si>
  <si>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</si>
  <si>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</si>
  <si>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</si>
  <si>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</si>
  <si>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</si>
  <si>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</si>
  <si>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</si>
  <si>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</si>
  <si>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</si>
  <si>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</si>
  <si>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</si>
  <si>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</si>
  <si>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</si>
  <si>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</si>
  <si>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</si>
  <si>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</si>
  <si>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</si>
  <si>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</si>
  <si>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</si>
  <si>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</si>
  <si>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</si>
  <si>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</si>
  <si>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</si>
  <si>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</si>
  <si>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</si>
  <si>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</si>
  <si>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</si>
  <si>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</si>
  <si>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</si>
  <si>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</si>
  <si>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</si>
  <si>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</si>
  <si>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</si>
  <si>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</si>
  <si>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</si>
  <si>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</si>
  <si>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</si>
  <si>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</si>
  <si>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</si>
  <si>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</si>
  <si>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</si>
  <si>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</si>
  <si>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</si>
  <si>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</si>
  <si>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</si>
  <si>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</si>
  <si>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</si>
  <si>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</si>
  <si>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</si>
  <si>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</si>
  <si>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</si>
  <si>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</si>
  <si>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</si>
  <si>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</si>
  <si>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</si>
  <si>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</si>
  <si>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</si>
  <si>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</si>
  <si>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</si>
  <si>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</si>
  <si>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</si>
  <si>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</si>
  <si>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</si>
  <si>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</si>
  <si>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</si>
  <si>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</si>
  <si>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</si>
  <si>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</si>
  <si>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</si>
  <si>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</si>
  <si>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</si>
  <si>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</si>
  <si>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</si>
  <si>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</si>
  <si>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</si>
  <si>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</si>
  <si>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</si>
  <si>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</si>
  <si>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</si>
  <si>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</si>
  <si>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</si>
  <si>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</si>
  <si>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</si>
  <si>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</si>
  <si>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</si>
  <si>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</si>
  <si>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</si>
  <si>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</si>
  <si>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</si>
  <si>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</si>
  <si>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</si>
  <si>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</si>
  <si>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</si>
  <si>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</si>
  <si>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</si>
  <si>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</si>
  <si>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</si>
  <si>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</si>
  <si>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</si>
  <si>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</si>
  <si>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</si>
  <si>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</si>
  <si>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</si>
  <si>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</si>
  <si>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</si>
  <si>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</si>
  <si>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</si>
  <si>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</si>
  <si>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</si>
  <si>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</si>
  <si>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</si>
  <si>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</si>
  <si>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</si>
  <si>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</si>
  <si>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</si>
  <si>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</si>
  <si>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</si>
  <si>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</si>
  <si>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</si>
  <si>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</si>
  <si>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</si>
  <si>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</si>
  <si>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</si>
  <si>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</si>
  <si>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</si>
  <si>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</si>
  <si>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</si>
  <si>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</si>
  <si>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</si>
  <si>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</si>
  <si>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</si>
  <si>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</si>
  <si>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</si>
  <si>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</si>
  <si>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</si>
  <si>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</si>
  <si>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</si>
  <si>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</si>
  <si>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</si>
  <si>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</si>
  <si>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</si>
  <si>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</si>
  <si>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</si>
  <si>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</si>
  <si>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</si>
  <si>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</si>
  <si>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Helt uenig</t>
  </si>
  <si>
    <t>Litt uenig</t>
  </si>
  <si>
    <t>Både/og</t>
  </si>
  <si>
    <t>Litt enig</t>
  </si>
  <si>
    <t>Helt enig</t>
  </si>
  <si>
    <t>Alle</t>
  </si>
  <si>
    <t>Toppleder</t>
  </si>
  <si>
    <t>Mellomleder</t>
  </si>
  <si>
    <t>Medarbeider</t>
  </si>
  <si>
    <t>Ale</t>
  </si>
  <si>
    <t>BåJe/og</t>
  </si>
  <si>
    <t>ToppleJer</t>
  </si>
  <si>
    <t>MellomleJer</t>
  </si>
  <si>
    <t>MeJarbeiJer</t>
  </si>
  <si>
    <t>respondent</t>
  </si>
  <si>
    <t>Registreringsskjema for undersøking om språkkultur</t>
  </si>
  <si>
    <t>Om språkbruk i offentleg kommunikasjon</t>
  </si>
  <si>
    <t>Om eigen språkbruk</t>
  </si>
  <si>
    <t>Om språkbruk i eiga eining</t>
  </si>
  <si>
    <t>Resultat</t>
  </si>
  <si>
    <t>Spørsmål om språkbuk i offentleg verksemd</t>
  </si>
  <si>
    <t>Spørsmål om eigen språkbruk</t>
  </si>
  <si>
    <t>Spørsmål om språkkulturen i eiga eining</t>
  </si>
  <si>
    <t xml:space="preserve">Skriv inn svara frå undersøkinga i skjemaet under. De skal nytte talkodane som er brukte i «Mal til undersøking om språkkultur». Om ein respondent ikkje har svart på eit spørsmål, skal de la den aktuelle cella vere tom. Dersom spørjeskjemaet de har brukt i undersøkinga, er forskjellig frå denne malen, vil ikkje dette registreringsskjemaet fungere slik det skal. </t>
  </si>
  <si>
    <t>Medarbeidar</t>
  </si>
  <si>
    <t>Mellomleiar</t>
  </si>
  <si>
    <t>Toppleiar</t>
  </si>
  <si>
    <t>Heilt ueinig</t>
  </si>
  <si>
    <t>Litt ueinig</t>
  </si>
  <si>
    <t>Både og</t>
  </si>
  <si>
    <t>Litt einig</t>
  </si>
  <si>
    <t>Heilt einig</t>
  </si>
  <si>
    <t>OBS: Det står "fagleg korrekt" i Mal for undersøking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</si>
</sst>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4"/>
      <name val="Calibri"/>
      <family val="2"/>
      <scheme val="minor"/>
    </font>
    <font>
      <sz val="18"/>
      <color rgb="FF088076"/>
      <name val="Arial"/>
      <family val="2"/>
    </font>
    <font>
      <sz val="12"/>
      <color theme="2" tint="-0.749992370372631"/>
      <name val="Arial"/>
      <family val="2"/>
    </font>
    <font>
      <sz val="12"/>
      <color theme="1"/>
      <name val="Arial"/>
      <family val="2"/>
    </font>
    <font>
      <b/>
      <sz val="12"/>
      <color rgb="FF088076"/>
      <name val="Calibri"/>
      <family val="2"/>
      <scheme val="minor"/>
    </font>
    <font>
      <sz val="16"/>
      <color rgb="FF088076"/>
      <name val="Arial"/>
      <family val="2"/>
    </font>
    <font>
      <sz val="11"/>
      <color rgb="FF088076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3">
    <border>
      <left/>
      <right/>
      <top/>
      <bottom/>
      <diagonal/>
    </border>
    <border>
      <left/>
      <right/>
      <top style="medium">
        <color rgb="FF088076"/>
      </top>
      <bottom style="medium">
        <color rgb="FF088076"/>
      </bottom>
      <diagonal/>
    </border>
    <border>
      <left style="thin">
        <color rgb="FF088076"/>
      </left>
      <right style="thin">
        <color rgb="FF088076"/>
      </right>
      <top style="thin">
        <color rgb="FF088076"/>
      </top>
      <bottom style="thin">
        <color rgb="FF088076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Protection="1">
      <protection locked="0"/>
    </xf>
    <xf numFmtId="0" fontId="3" fillId="0" borderId="0" xfId="0" applyFont="1" applyAlignment="1" applyProtection="1"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4" fillId="2" borderId="2" xfId="1" applyBorder="1" applyAlignment="1" applyProtection="1">
      <alignment horizontal="center"/>
      <protection locked="0"/>
    </xf>
    <xf numFmtId="0" fontId="4" fillId="4" borderId="2" xfId="3" applyBorder="1" applyAlignment="1" applyProtection="1">
      <alignment horizontal="center"/>
      <protection locked="0"/>
    </xf>
    <xf numFmtId="0" fontId="4" fillId="5" borderId="2" xfId="4" applyBorder="1" applyAlignment="1" applyProtection="1">
      <alignment horizontal="center"/>
      <protection locked="0"/>
    </xf>
    <xf numFmtId="0" fontId="4" fillId="3" borderId="2" xfId="2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right"/>
      <protection locked="0"/>
    </xf>
    <xf numFmtId="0" fontId="11" fillId="0" borderId="0" xfId="0" applyFont="1" applyBorder="1" applyProtection="1">
      <protection locked="0"/>
    </xf>
    <xf numFmtId="0" fontId="1" fillId="0" borderId="2" xfId="0" applyFont="1" applyBorder="1" applyProtection="1">
      <protection locked="0"/>
    </xf>
    <xf numFmtId="49" fontId="0" fillId="0" borderId="0" xfId="0" applyNumberFormat="1" applyFont="1" applyAlignment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/>
    <xf numFmtId="0" fontId="2" fillId="0" borderId="0" xfId="0" applyFont="1" applyProtection="1"/>
    <xf numFmtId="9" fontId="2" fillId="0" borderId="0" xfId="0" applyNumberFormat="1" applyFont="1" applyProtection="1"/>
    <xf numFmtId="0" fontId="12" fillId="0" borderId="0" xfId="0" applyFont="1" applyProtection="1"/>
    <xf numFmtId="0" fontId="12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</xf>
    <xf numFmtId="0" fontId="11" fillId="0" borderId="2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5">
    <cellStyle name="20 % – uthevingsfarge 2" xfId="1" builtinId="34"/>
    <cellStyle name="20 % – uthevingsfarge 3" xfId="2" builtinId="38"/>
    <cellStyle name="20 % – uthevingsfarge 5" xfId="3" builtinId="46"/>
    <cellStyle name="20 % – uthevingsfarge 6" xfId="4" builtinId="50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880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Det å skrive klart og lett forståeleg kan ofte ikkje sameinast med å skrive juridisk eller sakleg presis.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Registreringsskjema!$C$1060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Registreringsskjema!$D$1059:$G$1059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Registreringsskjema!$D$1060:$G$1060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F-4827-B902-227AD3D71EE2}"/>
            </c:ext>
          </c:extLst>
        </c:ser>
        <c:ser>
          <c:idx val="1"/>
          <c:order val="1"/>
          <c:tx>
            <c:strRef>
              <c:f>Registreringsskjema!$C$1061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Registreringsskjema!$D$1059:$G$1059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Registreringsskjema!$D$1061:$G$1061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4F-4827-B902-227AD3D71EE2}"/>
            </c:ext>
          </c:extLst>
        </c:ser>
        <c:ser>
          <c:idx val="2"/>
          <c:order val="2"/>
          <c:tx>
            <c:strRef>
              <c:f>Registreringsskjema!$C$1062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Registreringsskjema!$D$1059:$G$1059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Registreringsskjema!$D$1062:$G$1062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4F-4827-B902-227AD3D71EE2}"/>
            </c:ext>
          </c:extLst>
        </c:ser>
        <c:ser>
          <c:idx val="3"/>
          <c:order val="3"/>
          <c:tx>
            <c:strRef>
              <c:f>Registreringsskjema!$C$1063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Registreringsskjema!$D$1059:$G$1059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Registreringsskjema!$D$1063:$G$1063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4F-4827-B902-227AD3D71EE2}"/>
            </c:ext>
          </c:extLst>
        </c:ser>
        <c:ser>
          <c:idx val="4"/>
          <c:order val="4"/>
          <c:tx>
            <c:strRef>
              <c:f>Registreringsskjema!$C$1064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Registreringsskjema!$D$1059:$G$1059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Registreringsskjema!$D$1064:$G$1064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4F-4827-B902-227AD3D71E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Det er ein demokratisk rett å få informasjon frå offentlege etatar på eit språk som alle har føresetnader for å forstå.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Registreringsskjema!$H$1060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Registreringsskjema!$I$1059:$L$1059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Registreringsskjema!$I$1060:$L$1060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85-4BB6-AD96-D460AF072DB5}"/>
            </c:ext>
          </c:extLst>
        </c:ser>
        <c:ser>
          <c:idx val="1"/>
          <c:order val="1"/>
          <c:tx>
            <c:strRef>
              <c:f>Registreringsskjema!$H$1061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Registreringsskjema!$I$1059:$L$1059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Registreringsskjema!$I$1061:$L$1061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85-4BB6-AD96-D460AF072DB5}"/>
            </c:ext>
          </c:extLst>
        </c:ser>
        <c:ser>
          <c:idx val="2"/>
          <c:order val="2"/>
          <c:tx>
            <c:strRef>
              <c:f>Registreringsskjema!$H$1062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strRef>
              <c:f>Registreringsskjema!$I$1059:$L$1059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Registreringsskjema!$I$1062:$L$1062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85-4BB6-AD96-D460AF072DB5}"/>
            </c:ext>
          </c:extLst>
        </c:ser>
        <c:ser>
          <c:idx val="3"/>
          <c:order val="3"/>
          <c:tx>
            <c:strRef>
              <c:f>Registreringsskjema!$H$1063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Registreringsskjema!$I$1059:$L$1059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Registreringsskjema!$I$1063:$L$1063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885-4BB6-AD96-D460AF072DB5}"/>
            </c:ext>
          </c:extLst>
        </c:ser>
        <c:ser>
          <c:idx val="4"/>
          <c:order val="4"/>
          <c:tx>
            <c:strRef>
              <c:f>Registreringsskjema!$H$1064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Registreringsskjema!$I$1059:$L$1059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Registreringsskjema!$I$1064:$L$1064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885-4BB6-AD96-D460AF072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Det er vårt ansvar som tilsette i offentlege verksemder å skrive så klart og tydeleg at ikkje brukarane går glipp av ytingar eller misforstår rettane og pliktene sine.</a:t>
            </a:r>
          </a:p>
        </c:rich>
      </c:tx>
      <c:layout>
        <c:manualLayout>
          <c:xMode val="edge"/>
          <c:yMode val="edge"/>
          <c:x val="0.1082360017497812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Registreringsskjema!$M$1060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Registreringsskjema!$N$1059:$Q$1059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Registreringsskjema!$N$1060:$Q$1060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F5-4313-B378-E2CF3BF82066}"/>
            </c:ext>
          </c:extLst>
        </c:ser>
        <c:ser>
          <c:idx val="1"/>
          <c:order val="1"/>
          <c:tx>
            <c:strRef>
              <c:f>Registreringsskjema!$M$1061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Registreringsskjema!$N$1059:$Q$1059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Registreringsskjema!$N$1061:$Q$1061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F5-4313-B378-E2CF3BF82066}"/>
            </c:ext>
          </c:extLst>
        </c:ser>
        <c:ser>
          <c:idx val="2"/>
          <c:order val="2"/>
          <c:tx>
            <c:strRef>
              <c:f>Registreringsskjema!$M$1062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strRef>
              <c:f>Registreringsskjema!$N$1059:$Q$1059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Registreringsskjema!$N$1062:$Q$1062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F5-4313-B378-E2CF3BF82066}"/>
            </c:ext>
          </c:extLst>
        </c:ser>
        <c:ser>
          <c:idx val="3"/>
          <c:order val="3"/>
          <c:tx>
            <c:strRef>
              <c:f>Registreringsskjema!$M$1063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Registreringsskjema!$N$1059:$Q$1059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Registreringsskjema!$N$1063:$Q$1063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F5-4313-B378-E2CF3BF82066}"/>
            </c:ext>
          </c:extLst>
        </c:ser>
        <c:ser>
          <c:idx val="4"/>
          <c:order val="4"/>
          <c:tx>
            <c:strRef>
              <c:f>Registreringsskjema!$M$1064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strRef>
              <c:f>Registreringsskjema!$N$1059:$Q$1059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Registreringsskjema!$N$1064:$Q$1064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F5-4313-B378-E2CF3BF82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Gitt andre viktige utfordringar som offentlege verksemder står overfor, er det ikkje rett å prioritere arbeidet for eit klarare og meir forståeleg språk.</a:t>
            </a:r>
          </a:p>
        </c:rich>
      </c:tx>
      <c:layout>
        <c:manualLayout>
          <c:xMode val="edge"/>
          <c:yMode val="edge"/>
          <c:x val="0.1378333333333333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Registreringsskjema!$C$1067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strRef>
              <c:f>Registreringsskjema!$D$1066:$G$1066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Registreringsskjema!$D$1067:$G$1067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FE6-9607-201E8515AB8E}"/>
            </c:ext>
          </c:extLst>
        </c:ser>
        <c:ser>
          <c:idx val="1"/>
          <c:order val="1"/>
          <c:tx>
            <c:strRef>
              <c:f>Registreringsskjema!$C$1068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Registreringsskjema!$D$1066:$G$1066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Registreringsskjema!$D$1068:$G$1068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FE6-9607-201E8515AB8E}"/>
            </c:ext>
          </c:extLst>
        </c:ser>
        <c:ser>
          <c:idx val="2"/>
          <c:order val="2"/>
          <c:tx>
            <c:strRef>
              <c:f>Registreringsskjema!$C$1069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strRef>
              <c:f>Registreringsskjema!$D$1066:$G$1066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Registreringsskjema!$D$1069:$G$1069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FE6-9607-201E8515AB8E}"/>
            </c:ext>
          </c:extLst>
        </c:ser>
        <c:ser>
          <c:idx val="3"/>
          <c:order val="3"/>
          <c:tx>
            <c:strRef>
              <c:f>Registreringsskjema!$C$1070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Registreringsskjema!$D$1066:$G$1066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Registreringsskjema!$D$1070:$G$1070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EE-4FE6-9607-201E8515AB8E}"/>
            </c:ext>
          </c:extLst>
        </c:ser>
        <c:ser>
          <c:idx val="4"/>
          <c:order val="4"/>
          <c:tx>
            <c:strRef>
              <c:f>Registreringsskjema!$C$1071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Registreringsskjema!$D$1066:$G$1066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Registreringsskjema!$D$1071:$G$1071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EE-4FE6-9607-201E8515AB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Vi kunne spart store ressursar i offentlege verksemder ved å uttrykkje oss enklare og klarare i kommunikasjonen</a:t>
            </a:r>
            <a:r>
              <a:rPr lang="nb-NO" sz="1400" baseline="0">
                <a:effectLst/>
              </a:rPr>
              <a:t> med</a:t>
            </a:r>
            <a:r>
              <a:rPr lang="nb-NO" sz="1400">
                <a:effectLst/>
              </a:rPr>
              <a:t> brukarane. </a:t>
            </a:r>
          </a:p>
        </c:rich>
      </c:tx>
      <c:layout>
        <c:manualLayout>
          <c:xMode val="edge"/>
          <c:yMode val="edge"/>
          <c:x val="0.1262567804024497"/>
          <c:y val="8.492569002123142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Registreringsskjema!$H$1067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Registreringsskjema!$I$1066:$L$1066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Registreringsskjema!$I$1067:$L$1067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85-4FA9-A53A-D98543256994}"/>
            </c:ext>
          </c:extLst>
        </c:ser>
        <c:ser>
          <c:idx val="1"/>
          <c:order val="1"/>
          <c:tx>
            <c:strRef>
              <c:f>Registreringsskjema!$H$1068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Registreringsskjema!$I$1066:$L$1066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Registreringsskjema!$I$1068:$L$1068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85-4FA9-A53A-D98543256994}"/>
            </c:ext>
          </c:extLst>
        </c:ser>
        <c:ser>
          <c:idx val="2"/>
          <c:order val="2"/>
          <c:tx>
            <c:strRef>
              <c:f>Registreringsskjema!$H$1069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strRef>
              <c:f>Registreringsskjema!$I$1066:$L$1066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Registreringsskjema!$I$1069:$L$1069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85-4FA9-A53A-D98543256994}"/>
            </c:ext>
          </c:extLst>
        </c:ser>
        <c:ser>
          <c:idx val="3"/>
          <c:order val="3"/>
          <c:tx>
            <c:strRef>
              <c:f>Registreringsskjema!$H$1070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Registreringsskjema!$I$1066:$L$1066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Registreringsskjema!$I$1070:$L$1070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85-4FA9-A53A-D98543256994}"/>
            </c:ext>
          </c:extLst>
        </c:ser>
        <c:ser>
          <c:idx val="4"/>
          <c:order val="4"/>
          <c:tx>
            <c:strRef>
              <c:f>Registreringsskjema!$H$1071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strRef>
              <c:f>Registreringsskjema!$I$1066:$L$1066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Registreringsskjema!$I$1071:$L$1071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85-4FA9-A53A-D98543256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No for tida er det ei overdriven fokusering på klarspråk i skriftleg kommunikasjon frå det offentlege.</a:t>
            </a:r>
          </a:p>
        </c:rich>
      </c:tx>
      <c:layout>
        <c:manualLayout>
          <c:xMode val="edge"/>
          <c:yMode val="edge"/>
          <c:x val="0.1262567804024497"/>
          <c:y val="8.492569002123142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Registreringsskjema!$H$1067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strRef>
              <c:f>Registreringsskjema!$I$1066:$L$1066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Registreringsskjema!$I$1067:$L$1067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59-4B71-AAB5-3EEDE0DB0E00}"/>
            </c:ext>
          </c:extLst>
        </c:ser>
        <c:ser>
          <c:idx val="1"/>
          <c:order val="1"/>
          <c:tx>
            <c:strRef>
              <c:f>Registreringsskjema!$H$1068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Registreringsskjema!$I$1066:$L$1066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Registreringsskjema!$I$1068:$L$1068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59-4B71-AAB5-3EEDE0DB0E00}"/>
            </c:ext>
          </c:extLst>
        </c:ser>
        <c:ser>
          <c:idx val="2"/>
          <c:order val="2"/>
          <c:tx>
            <c:strRef>
              <c:f>Registreringsskjema!$H$1069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strRef>
              <c:f>Registreringsskjema!$I$1066:$L$1066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Registreringsskjema!$I$1069:$L$1069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59-4B71-AAB5-3EEDE0DB0E00}"/>
            </c:ext>
          </c:extLst>
        </c:ser>
        <c:ser>
          <c:idx val="3"/>
          <c:order val="3"/>
          <c:tx>
            <c:strRef>
              <c:f>Registreringsskjema!$H$1070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Registreringsskjema!$I$1066:$L$1066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Registreringsskjema!$I$1070:$L$1070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59-4B71-AAB5-3EEDE0DB0E00}"/>
            </c:ext>
          </c:extLst>
        </c:ser>
        <c:ser>
          <c:idx val="4"/>
          <c:order val="4"/>
          <c:tx>
            <c:strRef>
              <c:f>Registreringsskjema!$H$1071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Registreringsskjema!$I$1066:$L$1066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Registreringsskjema!$I$1071:$L$1071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59-4B71-AAB5-3EEDE0DB0E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Eg legg stor vekt på å skrive klart og lett forståeleg i all kommunikasjon med eksterne brukarar.</a:t>
            </a:r>
          </a:p>
        </c:rich>
      </c:tx>
      <c:layout>
        <c:manualLayout>
          <c:xMode val="edge"/>
          <c:yMode val="edge"/>
          <c:x val="0.1262567804024497"/>
          <c:y val="8.492569002123142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Registreringsskjema!$C$1074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Registreringsskjema!$D$1073:$G$1073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Registreringsskjema!$D$1074:$G$1074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2-41B5-8C29-BFFB9C186849}"/>
            </c:ext>
          </c:extLst>
        </c:ser>
        <c:ser>
          <c:idx val="1"/>
          <c:order val="1"/>
          <c:tx>
            <c:strRef>
              <c:f>Registreringsskjema!$C$1075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Registreringsskjema!$D$1073:$G$1073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Registreringsskjema!$D$1075:$G$1075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02-41B5-8C29-BFFB9C186849}"/>
            </c:ext>
          </c:extLst>
        </c:ser>
        <c:ser>
          <c:idx val="2"/>
          <c:order val="2"/>
          <c:tx>
            <c:strRef>
              <c:f>Registreringsskjema!$C$1076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strRef>
              <c:f>Registreringsskjema!$D$1073:$G$1073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Registreringsskjema!$D$1076:$G$1076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02-41B5-8C29-BFFB9C186849}"/>
            </c:ext>
          </c:extLst>
        </c:ser>
        <c:ser>
          <c:idx val="3"/>
          <c:order val="3"/>
          <c:tx>
            <c:strRef>
              <c:f>Registreringsskjema!$C$1077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Registreringsskjema!$D$1073:$G$1073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Registreringsskjema!$D$1077:$G$1077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02-41B5-8C29-BFFB9C186849}"/>
            </c:ext>
          </c:extLst>
        </c:ser>
        <c:ser>
          <c:idx val="4"/>
          <c:order val="4"/>
          <c:tx>
            <c:strRef>
              <c:f>Registreringsskjema!$C$1078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strRef>
              <c:f>Registreringsskjema!$D$1073:$G$1073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Registreringsskjema!$D$1078:$G$1078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02-41B5-8C29-BFFB9C186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Eg har dei språkdugleikane som skal til for å uttrykkje meg klart og lett forståeleg.</a:t>
            </a:r>
          </a:p>
        </c:rich>
      </c:tx>
      <c:layout>
        <c:manualLayout>
          <c:xMode val="edge"/>
          <c:yMode val="edge"/>
          <c:x val="0.1262567804024497"/>
          <c:y val="8.492569002123142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Registreringsskjema!$H$1074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Registreringsskjema!$I$1073:$L$1073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Registreringsskjema!$I$1074:$L$1074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A1-479F-AF00-64C46D6E6C44}"/>
            </c:ext>
          </c:extLst>
        </c:ser>
        <c:ser>
          <c:idx val="1"/>
          <c:order val="1"/>
          <c:tx>
            <c:strRef>
              <c:f>Registreringsskjema!$H$1075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cat>
            <c:strRef>
              <c:f>Registreringsskjema!$I$1073:$L$1073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Registreringsskjema!$I$1075:$L$1075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A1-479F-AF00-64C46D6E6C44}"/>
            </c:ext>
          </c:extLst>
        </c:ser>
        <c:ser>
          <c:idx val="2"/>
          <c:order val="2"/>
          <c:tx>
            <c:strRef>
              <c:f>Registreringsskjema!$H$1076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strRef>
              <c:f>Registreringsskjema!$I$1073:$L$1073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Registreringsskjema!$I$1076:$L$1076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A1-479F-AF00-64C46D6E6C44}"/>
            </c:ext>
          </c:extLst>
        </c:ser>
        <c:ser>
          <c:idx val="3"/>
          <c:order val="3"/>
          <c:tx>
            <c:strRef>
              <c:f>Registreringsskjema!$H$1077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Registreringsskjema!$I$1073:$L$1073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Registreringsskjema!$I$1077:$L$1077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A1-479F-AF00-64C46D6E6C44}"/>
            </c:ext>
          </c:extLst>
        </c:ser>
        <c:ser>
          <c:idx val="4"/>
          <c:order val="4"/>
          <c:tx>
            <c:strRef>
              <c:f>Registreringsskjema!$H$1078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strRef>
              <c:f>Registreringsskjema!$I$1073:$L$1073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Registreringsskjema!$I$1078:$L$1078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A1-479F-AF00-64C46D6E6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Eg har tilstrekkeleg innsikt i kor lett eller vanskeleg det er for lesarane mine å forstå kva eg skriv.</a:t>
            </a:r>
          </a:p>
        </c:rich>
      </c:tx>
      <c:layout>
        <c:manualLayout>
          <c:xMode val="edge"/>
          <c:yMode val="edge"/>
          <c:x val="0.1262567804024497"/>
          <c:y val="8.492569002123142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Registreringsskjema!$M$1074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Registreringsskjema!$N$1073:$Q$1073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Registreringsskjema!$N$1074:$Q$1074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11-4F42-AAA2-939C8F369902}"/>
            </c:ext>
          </c:extLst>
        </c:ser>
        <c:ser>
          <c:idx val="1"/>
          <c:order val="1"/>
          <c:tx>
            <c:strRef>
              <c:f>Registreringsskjema!$M$1075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Registreringsskjema!$N$1073:$Q$1073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Registreringsskjema!$N$1075:$Q$1075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11-4F42-AAA2-939C8F369902}"/>
            </c:ext>
          </c:extLst>
        </c:ser>
        <c:ser>
          <c:idx val="2"/>
          <c:order val="2"/>
          <c:tx>
            <c:strRef>
              <c:f>Registreringsskjema!$M$1076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strRef>
              <c:f>Registreringsskjema!$N$1073:$Q$1073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Registreringsskjema!$N$1076:$Q$1076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11-4F42-AAA2-939C8F369902}"/>
            </c:ext>
          </c:extLst>
        </c:ser>
        <c:ser>
          <c:idx val="3"/>
          <c:order val="3"/>
          <c:tx>
            <c:strRef>
              <c:f>Registreringsskjema!$M$1077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Registreringsskjema!$N$1073:$Q$1073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Registreringsskjema!$N$1077:$Q$1077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11-4F42-AAA2-939C8F369902}"/>
            </c:ext>
          </c:extLst>
        </c:ser>
        <c:ser>
          <c:idx val="4"/>
          <c:order val="4"/>
          <c:tx>
            <c:strRef>
              <c:f>Registreringsskjema!$M$1078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strRef>
              <c:f>Registreringsskjema!$N$1073:$Q$1073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Registreringsskjema!$N$1078:$Q$1078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11-4F42-AAA2-939C8F369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Eg prøver ofte ut tekstane mine på kollegaer for å forsikre meg om at tekstane er tydelege og lett forståelege.</a:t>
            </a:r>
          </a:p>
        </c:rich>
      </c:tx>
      <c:layout>
        <c:manualLayout>
          <c:xMode val="edge"/>
          <c:yMode val="edge"/>
          <c:x val="0.1262567804024497"/>
          <c:y val="8.492569002123142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Registreringsskjema!$C$1081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Registreringsskjema!$D$1080:$G$1080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Registreringsskjema!$D$1081:$G$1081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74-44A9-A623-1B3E8E286EEF}"/>
            </c:ext>
          </c:extLst>
        </c:ser>
        <c:ser>
          <c:idx val="1"/>
          <c:order val="1"/>
          <c:tx>
            <c:strRef>
              <c:f>Registreringsskjema!$C$1082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Registreringsskjema!$D$1080:$G$1080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Registreringsskjema!$D$1082:$G$1082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74-44A9-A623-1B3E8E286EEF}"/>
            </c:ext>
          </c:extLst>
        </c:ser>
        <c:ser>
          <c:idx val="2"/>
          <c:order val="2"/>
          <c:tx>
            <c:strRef>
              <c:f>Registreringsskjema!$C$1083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strRef>
              <c:f>Registreringsskjema!$D$1080:$G$1080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Registreringsskjema!$D$1083:$G$1083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74-44A9-A623-1B3E8E286EEF}"/>
            </c:ext>
          </c:extLst>
        </c:ser>
        <c:ser>
          <c:idx val="3"/>
          <c:order val="3"/>
          <c:tx>
            <c:strRef>
              <c:f>Registreringsskjema!$C$1084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Registreringsskjema!$D$1080:$G$1080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Registreringsskjema!$D$1084:$G$1084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74-44A9-A623-1B3E8E286EEF}"/>
            </c:ext>
          </c:extLst>
        </c:ser>
        <c:ser>
          <c:idx val="4"/>
          <c:order val="4"/>
          <c:tx>
            <c:strRef>
              <c:f>Registreringsskjema!$C$1085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strRef>
              <c:f>Registreringsskjema!$D$1080:$G$1080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Registreringsskjema!$D$1085:$G$1085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74-44A9-A623-1B3E8E286E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Eg ønskjer meir kunnskap om klarspråk og korleis ein utformar ein tekst for at han skal vere tydeleg og lett forståeleg.</a:t>
            </a:r>
          </a:p>
        </c:rich>
      </c:tx>
      <c:layout>
        <c:manualLayout>
          <c:xMode val="edge"/>
          <c:yMode val="edge"/>
          <c:x val="0.1262567804024497"/>
          <c:y val="8.492569002123142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Registreringsskjema!$H$1081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Registreringsskjema!$I$1080:$L$1080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Registreringsskjema!$I$1081:$L$1081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1-457F-82D0-F69CFB67642D}"/>
            </c:ext>
          </c:extLst>
        </c:ser>
        <c:ser>
          <c:idx val="1"/>
          <c:order val="1"/>
          <c:tx>
            <c:strRef>
              <c:f>Registreringsskjema!$H$1082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Registreringsskjema!$I$1080:$L$1080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Registreringsskjema!$I$1082:$L$1082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1-457F-82D0-F69CFB67642D}"/>
            </c:ext>
          </c:extLst>
        </c:ser>
        <c:ser>
          <c:idx val="2"/>
          <c:order val="2"/>
          <c:tx>
            <c:strRef>
              <c:f>Registreringsskjema!$H$1083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strRef>
              <c:f>Registreringsskjema!$I$1080:$L$1080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Registreringsskjema!$I$1083:$L$1083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11-457F-82D0-F69CFB67642D}"/>
            </c:ext>
          </c:extLst>
        </c:ser>
        <c:ser>
          <c:idx val="3"/>
          <c:order val="3"/>
          <c:tx>
            <c:strRef>
              <c:f>Registreringsskjema!$H$1084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Registreringsskjema!$I$1080:$L$1080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Registreringsskjema!$I$1084:$L$1084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11-457F-82D0-F69CFB67642D}"/>
            </c:ext>
          </c:extLst>
        </c:ser>
        <c:ser>
          <c:idx val="4"/>
          <c:order val="4"/>
          <c:tx>
            <c:strRef>
              <c:f>Registreringsskjema!$H$1085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strRef>
              <c:f>Registreringsskjema!$I$1080:$L$1080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Registreringsskjema!$I$1085:$L$1085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11-457F-82D0-F69CFB676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Det er lett å få språkleg eksperthjelp frå andre når eg treng det.</a:t>
            </a:r>
          </a:p>
        </c:rich>
      </c:tx>
      <c:layout>
        <c:manualLayout>
          <c:xMode val="edge"/>
          <c:yMode val="edge"/>
          <c:x val="0.1262567804024497"/>
          <c:y val="8.492569002123142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Registreringsskjema!$M$1081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Registreringsskjema!$N$1080:$Q$1080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Registreringsskjema!$N$1081:$Q$1081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2-4061-9088-A5417FAD1F7A}"/>
            </c:ext>
          </c:extLst>
        </c:ser>
        <c:ser>
          <c:idx val="1"/>
          <c:order val="1"/>
          <c:tx>
            <c:strRef>
              <c:f>Registreringsskjema!$M$1082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Registreringsskjema!$N$1080:$Q$1080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Registreringsskjema!$N$1082:$Q$1082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82-4061-9088-A5417FAD1F7A}"/>
            </c:ext>
          </c:extLst>
        </c:ser>
        <c:ser>
          <c:idx val="2"/>
          <c:order val="2"/>
          <c:tx>
            <c:strRef>
              <c:f>Registreringsskjema!$M$1083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strRef>
              <c:f>Registreringsskjema!$N$1080:$Q$1080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Registreringsskjema!$N$1083:$Q$1083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82-4061-9088-A5417FAD1F7A}"/>
            </c:ext>
          </c:extLst>
        </c:ser>
        <c:ser>
          <c:idx val="3"/>
          <c:order val="3"/>
          <c:tx>
            <c:strRef>
              <c:f>Registreringsskjema!$M$1084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Registreringsskjema!$N$1080:$Q$1080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Registreringsskjema!$N$1084:$Q$1084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382-4061-9088-A5417FAD1F7A}"/>
            </c:ext>
          </c:extLst>
        </c:ser>
        <c:ser>
          <c:idx val="4"/>
          <c:order val="4"/>
          <c:tx>
            <c:strRef>
              <c:f>Registreringsskjema!$M$1085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strRef>
              <c:f>Registreringsskjema!$N$1080:$Q$1080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Registreringsskjema!$N$1085:$Q$1085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382-4061-9088-A5417FAD1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Eg opplever at leiaren min prioriterer arbeidet for eit klart og forståeleg språk.</a:t>
            </a:r>
          </a:p>
        </c:rich>
      </c:tx>
      <c:layout>
        <c:manualLayout>
          <c:xMode val="edge"/>
          <c:yMode val="edge"/>
          <c:x val="0.1262567804024497"/>
          <c:y val="8.492569002123142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Registreringsskjema!$C$1088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Registreringsskjema!$D$1087:$G$1087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Registreringsskjema!$D$1088:$G$1088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AB-411F-9FDE-E765EEB6DDD7}"/>
            </c:ext>
          </c:extLst>
        </c:ser>
        <c:ser>
          <c:idx val="1"/>
          <c:order val="1"/>
          <c:tx>
            <c:strRef>
              <c:f>Registreringsskjema!$C$1089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Registreringsskjema!$D$1087:$G$1087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Registreringsskjema!$D$1089:$G$1089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AB-411F-9FDE-E765EEB6DDD7}"/>
            </c:ext>
          </c:extLst>
        </c:ser>
        <c:ser>
          <c:idx val="2"/>
          <c:order val="2"/>
          <c:tx>
            <c:strRef>
              <c:f>Registreringsskjema!$C$1090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strRef>
              <c:f>Registreringsskjema!$D$1087:$G$1087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Registreringsskjema!$D$1090:$G$1090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AB-411F-9FDE-E765EEB6DDD7}"/>
            </c:ext>
          </c:extLst>
        </c:ser>
        <c:ser>
          <c:idx val="3"/>
          <c:order val="3"/>
          <c:tx>
            <c:strRef>
              <c:f>Registreringsskjema!$C$1091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Registreringsskjema!$D$1087:$G$1087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Registreringsskjema!$D$1091:$G$1091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AB-411F-9FDE-E765EEB6DDD7}"/>
            </c:ext>
          </c:extLst>
        </c:ser>
        <c:ser>
          <c:idx val="4"/>
          <c:order val="4"/>
          <c:tx>
            <c:strRef>
              <c:f>Registreringsskjema!$C$1092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strRef>
              <c:f>Registreringsskjema!$D$1087:$G$1087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Registreringsskjema!$D$1092:$G$1092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AB-411F-9FDE-E765EEB6D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Eg opplever at kollegaene mine legg stor vekt på å skrive klart og lett forståeleg i all kommunikasjon med eksterne brukarar.</a:t>
            </a:r>
          </a:p>
        </c:rich>
      </c:tx>
      <c:layout>
        <c:manualLayout>
          <c:xMode val="edge"/>
          <c:yMode val="edge"/>
          <c:x val="0.1262567804024497"/>
          <c:y val="8.492569002123142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Registreringsskjema!$H$1088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Registreringsskjema!$I$1087:$L$1087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Registreringsskjema!$I$1088:$L$1088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7E-4AF8-B3FD-4C47752384EF}"/>
            </c:ext>
          </c:extLst>
        </c:ser>
        <c:ser>
          <c:idx val="1"/>
          <c:order val="1"/>
          <c:tx>
            <c:strRef>
              <c:f>Registreringsskjema!$H$1089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Registreringsskjema!$I$1087:$L$1087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Registreringsskjema!$I$1089:$L$1089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7E-4AF8-B3FD-4C47752384EF}"/>
            </c:ext>
          </c:extLst>
        </c:ser>
        <c:ser>
          <c:idx val="2"/>
          <c:order val="2"/>
          <c:tx>
            <c:strRef>
              <c:f>Registreringsskjema!$H$1090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strRef>
              <c:f>Registreringsskjema!$I$1087:$L$1087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Registreringsskjema!$I$1090:$L$1090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7E-4AF8-B3FD-4C47752384EF}"/>
            </c:ext>
          </c:extLst>
        </c:ser>
        <c:ser>
          <c:idx val="3"/>
          <c:order val="3"/>
          <c:tx>
            <c:strRef>
              <c:f>Registreringsskjema!$H$1091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Registreringsskjema!$I$1087:$L$1087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Registreringsskjema!$I$1091:$L$1091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7E-4AF8-B3FD-4C47752384EF}"/>
            </c:ext>
          </c:extLst>
        </c:ser>
        <c:ser>
          <c:idx val="4"/>
          <c:order val="4"/>
          <c:tx>
            <c:strRef>
              <c:f>Registreringsskjema!$H$1092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strRef>
              <c:f>Registreringsskjema!$I$1087:$L$1087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Registreringsskjema!$I$1092:$L$1092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7E-4AF8-B3FD-4C47752384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>
                <a:effectLst/>
              </a:rPr>
              <a:t>Kommunens språkbruk er ofte på agendaen i interne møte i eininga</a:t>
            </a:r>
            <a:r>
              <a:rPr lang="nb-NO" sz="1400" baseline="0">
                <a:effectLst/>
              </a:rPr>
              <a:t> mi</a:t>
            </a:r>
            <a:r>
              <a:rPr lang="nb-NO" sz="1400">
                <a:effectLst/>
              </a:rPr>
              <a:t>.</a:t>
            </a:r>
          </a:p>
        </c:rich>
      </c:tx>
      <c:layout>
        <c:manualLayout>
          <c:xMode val="edge"/>
          <c:yMode val="edge"/>
          <c:x val="0.1262567804024497"/>
          <c:y val="8.492569002123142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7452559055118111"/>
          <c:y val="0.30441245799689054"/>
          <c:w val="0.76415507436570429"/>
          <c:h val="0.507508902151562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Registreringsskjema!$M$1088</c:f>
              <c:strCache>
                <c:ptCount val="1"/>
                <c:pt idx="0">
                  <c:v>Helt uenig</c:v>
                </c:pt>
              </c:strCache>
            </c:strRef>
          </c:tx>
          <c:spPr>
            <a:solidFill>
              <a:srgbClr val="ED7D31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Registreringsskjema!$N$1087:$Q$1087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Registreringsskjema!$N$1088:$Q$1088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8-4EE8-9FF6-EB3A95C509B2}"/>
            </c:ext>
          </c:extLst>
        </c:ser>
        <c:ser>
          <c:idx val="1"/>
          <c:order val="1"/>
          <c:tx>
            <c:strRef>
              <c:f>Registreringsskjema!$M$1089</c:f>
              <c:strCache>
                <c:ptCount val="1"/>
                <c:pt idx="0">
                  <c:v>Litt uenig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Registreringsskjema!$N$1087:$Q$1087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Registreringsskjema!$N$1089:$Q$1089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8-4EE8-9FF6-EB3A95C509B2}"/>
            </c:ext>
          </c:extLst>
        </c:ser>
        <c:ser>
          <c:idx val="2"/>
          <c:order val="2"/>
          <c:tx>
            <c:strRef>
              <c:f>Registreringsskjema!$M$1090</c:f>
              <c:strCache>
                <c:ptCount val="1"/>
                <c:pt idx="0">
                  <c:v>Både/og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strRef>
              <c:f>Registreringsskjema!$N$1087:$Q$1087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Registreringsskjema!$N$1090:$Q$1090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8-4EE8-9FF6-EB3A95C509B2}"/>
            </c:ext>
          </c:extLst>
        </c:ser>
        <c:ser>
          <c:idx val="3"/>
          <c:order val="3"/>
          <c:tx>
            <c:strRef>
              <c:f>Registreringsskjema!$M$1091</c:f>
              <c:strCache>
                <c:ptCount val="1"/>
                <c:pt idx="0">
                  <c:v>Litt enig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0"/>
          <c:cat>
            <c:strRef>
              <c:f>Registreringsskjema!$N$1087:$Q$1087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Registreringsskjema!$N$1091:$Q$1091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A8-4EE8-9FF6-EB3A95C509B2}"/>
            </c:ext>
          </c:extLst>
        </c:ser>
        <c:ser>
          <c:idx val="4"/>
          <c:order val="4"/>
          <c:tx>
            <c:strRef>
              <c:f>Registreringsskjema!$M$1092</c:f>
              <c:strCache>
                <c:ptCount val="1"/>
                <c:pt idx="0">
                  <c:v>Helt enig</c:v>
                </c:pt>
              </c:strCache>
            </c:strRef>
          </c:tx>
          <c:spPr>
            <a:solidFill>
              <a:srgbClr val="44546A"/>
            </a:solidFill>
            <a:ln>
              <a:noFill/>
            </a:ln>
            <a:effectLst/>
          </c:spPr>
          <c:invertIfNegative val="0"/>
          <c:cat>
            <c:strRef>
              <c:f>Registreringsskjema!$N$1087:$Q$1087</c:f>
              <c:strCache>
                <c:ptCount val="4"/>
                <c:pt idx="0">
                  <c:v>Alle</c:v>
                </c:pt>
                <c:pt idx="1">
                  <c:v>Toppleder</c:v>
                </c:pt>
                <c:pt idx="2">
                  <c:v>Mellomleder</c:v>
                </c:pt>
                <c:pt idx="3">
                  <c:v>Medarbeider</c:v>
                </c:pt>
              </c:strCache>
            </c:strRef>
          </c:cat>
          <c:val>
            <c:numRef>
              <c:f>Registreringsskjema!$N$1092:$Q$1092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A8-4EE8-9FF6-EB3A95C50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46242048"/>
        <c:axId val="546239096"/>
      </c:barChart>
      <c:catAx>
        <c:axId val="546242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39096"/>
        <c:crosses val="autoZero"/>
        <c:auto val="1"/>
        <c:lblAlgn val="ctr"/>
        <c:lblOffset val="100"/>
        <c:noMultiLvlLbl val="0"/>
      </c:catAx>
      <c:valAx>
        <c:axId val="546239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4624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534405074365706"/>
          <c:y val="0.89773709814935554"/>
          <c:w val="0.83226946631671039"/>
          <c:h val="7.9370413093267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image" Target="../media/image2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400050</xdr:colOff>
      <xdr:row>0</xdr:row>
      <xdr:rowOff>0</xdr:rowOff>
    </xdr:from>
    <xdr:to>
      <xdr:col>19</xdr:col>
      <xdr:colOff>151593</xdr:colOff>
      <xdr:row>0</xdr:row>
      <xdr:rowOff>1495424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CB93D188-A3C3-461A-A655-4A482B990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0"/>
          <a:ext cx="7857318" cy="1495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5</xdr:row>
      <xdr:rowOff>9525</xdr:rowOff>
    </xdr:from>
    <xdr:to>
      <xdr:col>8</xdr:col>
      <xdr:colOff>28575</xdr:colOff>
      <xdr:row>20</xdr:row>
      <xdr:rowOff>142875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E0DA685-B17E-4744-902A-AFB8421BE1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22</xdr:row>
      <xdr:rowOff>0</xdr:rowOff>
    </xdr:from>
    <xdr:to>
      <xdr:col>8</xdr:col>
      <xdr:colOff>0</xdr:colOff>
      <xdr:row>37</xdr:row>
      <xdr:rowOff>133350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1D17CB3-99E6-470B-BF1E-B3700076A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39</xdr:row>
      <xdr:rowOff>0</xdr:rowOff>
    </xdr:from>
    <xdr:to>
      <xdr:col>8</xdr:col>
      <xdr:colOff>0</xdr:colOff>
      <xdr:row>54</xdr:row>
      <xdr:rowOff>133350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DDD96FCD-E805-4D6F-9477-8CBE92AD50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56</xdr:row>
      <xdr:rowOff>0</xdr:rowOff>
    </xdr:from>
    <xdr:to>
      <xdr:col>8</xdr:col>
      <xdr:colOff>0</xdr:colOff>
      <xdr:row>71</xdr:row>
      <xdr:rowOff>133350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E9213BDB-55DE-4FE4-9F89-EBFCCDAC7A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73</xdr:row>
      <xdr:rowOff>0</xdr:rowOff>
    </xdr:from>
    <xdr:to>
      <xdr:col>8</xdr:col>
      <xdr:colOff>0</xdr:colOff>
      <xdr:row>88</xdr:row>
      <xdr:rowOff>133350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6413B0AF-465C-4DAB-9037-60C33EBB1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0</xdr:colOff>
      <xdr:row>90</xdr:row>
      <xdr:rowOff>0</xdr:rowOff>
    </xdr:from>
    <xdr:to>
      <xdr:col>8</xdr:col>
      <xdr:colOff>0</xdr:colOff>
      <xdr:row>105</xdr:row>
      <xdr:rowOff>133350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AA67A5D6-EE20-49D4-A7AC-6787D74059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0</xdr:colOff>
      <xdr:row>109</xdr:row>
      <xdr:rowOff>0</xdr:rowOff>
    </xdr:from>
    <xdr:to>
      <xdr:col>8</xdr:col>
      <xdr:colOff>0</xdr:colOff>
      <xdr:row>124</xdr:row>
      <xdr:rowOff>133350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6204C996-7BFC-4830-A5FD-5339D79496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126</xdr:row>
      <xdr:rowOff>0</xdr:rowOff>
    </xdr:from>
    <xdr:to>
      <xdr:col>8</xdr:col>
      <xdr:colOff>0</xdr:colOff>
      <xdr:row>141</xdr:row>
      <xdr:rowOff>133350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B728414A-480B-4376-9637-B8B70CB58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0</xdr:colOff>
      <xdr:row>143</xdr:row>
      <xdr:rowOff>0</xdr:rowOff>
    </xdr:from>
    <xdr:to>
      <xdr:col>8</xdr:col>
      <xdr:colOff>0</xdr:colOff>
      <xdr:row>158</xdr:row>
      <xdr:rowOff>133350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61AEB452-E261-4902-998F-227B74A8FC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0</xdr:colOff>
      <xdr:row>160</xdr:row>
      <xdr:rowOff>0</xdr:rowOff>
    </xdr:from>
    <xdr:to>
      <xdr:col>8</xdr:col>
      <xdr:colOff>0</xdr:colOff>
      <xdr:row>175</xdr:row>
      <xdr:rowOff>133350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EBA08E6E-4043-40E6-9C7F-133457AC83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0</xdr:colOff>
      <xdr:row>177</xdr:row>
      <xdr:rowOff>0</xdr:rowOff>
    </xdr:from>
    <xdr:to>
      <xdr:col>8</xdr:col>
      <xdr:colOff>0</xdr:colOff>
      <xdr:row>192</xdr:row>
      <xdr:rowOff>133350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7855DDFE-7094-40B7-810A-080821D2F7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0</xdr:colOff>
      <xdr:row>196</xdr:row>
      <xdr:rowOff>0</xdr:rowOff>
    </xdr:from>
    <xdr:to>
      <xdr:col>8</xdr:col>
      <xdr:colOff>0</xdr:colOff>
      <xdr:row>211</xdr:row>
      <xdr:rowOff>133350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E137A522-96B9-4084-8292-01A135BBD4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0</xdr:colOff>
      <xdr:row>213</xdr:row>
      <xdr:rowOff>0</xdr:rowOff>
    </xdr:from>
    <xdr:to>
      <xdr:col>8</xdr:col>
      <xdr:colOff>0</xdr:colOff>
      <xdr:row>228</xdr:row>
      <xdr:rowOff>133350</xdr:rowOff>
    </xdr:to>
    <xdr:graphicFrame macro="">
      <xdr:nvGraphicFramePr>
        <xdr:cNvPr id="22" name="Diagram 21">
          <a:extLst>
            <a:ext uri="{FF2B5EF4-FFF2-40B4-BE49-F238E27FC236}">
              <a16:creationId xmlns:a16="http://schemas.microsoft.com/office/drawing/2014/main" id="{64A697BB-8476-4E6E-BC77-4C38F5C899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</xdr:col>
      <xdr:colOff>0</xdr:colOff>
      <xdr:row>230</xdr:row>
      <xdr:rowOff>0</xdr:rowOff>
    </xdr:from>
    <xdr:to>
      <xdr:col>8</xdr:col>
      <xdr:colOff>0</xdr:colOff>
      <xdr:row>245</xdr:row>
      <xdr:rowOff>133350</xdr:rowOff>
    </xdr:to>
    <xdr:graphicFrame macro="">
      <xdr:nvGraphicFramePr>
        <xdr:cNvPr id="23" name="Diagram 22">
          <a:extLst>
            <a:ext uri="{FF2B5EF4-FFF2-40B4-BE49-F238E27FC236}">
              <a16:creationId xmlns:a16="http://schemas.microsoft.com/office/drawing/2014/main" id="{ADEA9BE3-6622-4CCD-ACD2-BC336F0F06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</xdr:col>
      <xdr:colOff>0</xdr:colOff>
      <xdr:row>247</xdr:row>
      <xdr:rowOff>0</xdr:rowOff>
    </xdr:from>
    <xdr:to>
      <xdr:col>8</xdr:col>
      <xdr:colOff>0</xdr:colOff>
      <xdr:row>262</xdr:row>
      <xdr:rowOff>133350</xdr:rowOff>
    </xdr:to>
    <xdr:graphicFrame macro="">
      <xdr:nvGraphicFramePr>
        <xdr:cNvPr id="24" name="Diagram 23">
          <a:extLst>
            <a:ext uri="{FF2B5EF4-FFF2-40B4-BE49-F238E27FC236}">
              <a16:creationId xmlns:a16="http://schemas.microsoft.com/office/drawing/2014/main" id="{275E20F8-2670-47A5-A063-980CEC832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742950</xdr:colOff>
      <xdr:row>0</xdr:row>
      <xdr:rowOff>9525</xdr:rowOff>
    </xdr:from>
    <xdr:to>
      <xdr:col>11</xdr:col>
      <xdr:colOff>143175</xdr:colOff>
      <xdr:row>0</xdr:row>
      <xdr:rowOff>1503174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6D1221AA-A2B6-4B74-AAE2-118443360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42950" y="9525"/>
          <a:ext cx="7858425" cy="1493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15"/>
  <sheetViews>
    <sheetView showGridLines="0" workbookViewId="0">
      <selection activeCell="D5" sqref="D5"/>
    </sheetView>
  </sheetViews>
  <sheetFormatPr baseColWidth="10" defaultColWidth="11.44140625" defaultRowHeight="14.4" x14ac:dyDescent="0.3"/>
  <cols>
    <col min="1" max="1" width="3.77734375" style="3" customWidth="1"/>
    <col min="2" max="2" width="2.77734375" style="3" customWidth="1"/>
    <col min="3" max="3" width="11.6640625" style="3" customWidth="1"/>
    <col min="4" max="4" width="9.109375" style="3" customWidth="1"/>
    <col min="5" max="20" width="6.6640625" style="3" customWidth="1"/>
    <col min="21" max="21" width="11.44140625" style="3"/>
    <col min="22" max="22" width="5.44140625" style="3" customWidth="1"/>
    <col min="23" max="23" width="45.6640625" style="3" bestFit="1" customWidth="1"/>
    <col min="24" max="16384" width="11.44140625" style="3"/>
  </cols>
  <sheetData>
    <row r="1" spans="2:24" ht="139.5" customHeight="1" thickBot="1" x14ac:dyDescent="0.35"/>
    <row r="2" spans="2:24" ht="24.75" customHeight="1" thickBot="1" x14ac:dyDescent="0.45">
      <c r="B2" s="4"/>
      <c r="C2" s="4"/>
      <c r="D2" s="4"/>
      <c r="E2" s="23" t="s">
        <v>1017</v>
      </c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4"/>
    </row>
    <row r="3" spans="2:24" ht="24.75" customHeight="1" x14ac:dyDescent="0.4"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4"/>
    </row>
    <row r="4" spans="2:24" ht="63" customHeight="1" x14ac:dyDescent="0.3">
      <c r="B4" s="6"/>
      <c r="C4" s="6"/>
      <c r="D4" s="24" t="s">
        <v>1025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2:24" x14ac:dyDescent="0.3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2:24" ht="15.6" x14ac:dyDescent="0.3">
      <c r="B6" s="26"/>
      <c r="C6" s="26"/>
      <c r="D6" s="25" t="s">
        <v>15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2:24" x14ac:dyDescent="0.3">
      <c r="B7" s="26"/>
      <c r="C7" s="26"/>
      <c r="D7" s="28" t="s">
        <v>1018</v>
      </c>
      <c r="E7" s="28"/>
      <c r="F7" s="28"/>
      <c r="G7" s="28"/>
      <c r="H7" s="28"/>
      <c r="I7" s="28"/>
      <c r="J7" s="28" t="s">
        <v>1019</v>
      </c>
      <c r="K7" s="28"/>
      <c r="L7" s="28"/>
      <c r="M7" s="28"/>
      <c r="N7" s="28"/>
      <c r="O7" s="28" t="s">
        <v>1020</v>
      </c>
      <c r="P7" s="28"/>
      <c r="Q7" s="28"/>
      <c r="R7" s="28"/>
      <c r="S7" s="28" t="s">
        <v>16</v>
      </c>
      <c r="T7" s="28"/>
    </row>
    <row r="8" spans="2:24" x14ac:dyDescent="0.3">
      <c r="B8" s="26"/>
      <c r="C8" s="26"/>
      <c r="D8" s="8">
        <v>1</v>
      </c>
      <c r="E8" s="8">
        <v>2</v>
      </c>
      <c r="F8" s="8">
        <v>3</v>
      </c>
      <c r="G8" s="8">
        <v>4</v>
      </c>
      <c r="H8" s="8">
        <v>5</v>
      </c>
      <c r="I8" s="8">
        <v>6</v>
      </c>
      <c r="J8" s="9">
        <v>7</v>
      </c>
      <c r="K8" s="9">
        <v>8</v>
      </c>
      <c r="L8" s="9">
        <v>9</v>
      </c>
      <c r="M8" s="9">
        <v>10</v>
      </c>
      <c r="N8" s="9">
        <v>11</v>
      </c>
      <c r="O8" s="10">
        <v>12</v>
      </c>
      <c r="P8" s="10">
        <v>13</v>
      </c>
      <c r="Q8" s="10">
        <v>14</v>
      </c>
      <c r="R8" s="10">
        <v>15</v>
      </c>
      <c r="S8" s="11">
        <v>16</v>
      </c>
      <c r="T8" s="11">
        <v>17</v>
      </c>
    </row>
    <row r="9" spans="2:24" x14ac:dyDescent="0.3">
      <c r="B9" s="12" t="s">
        <v>0</v>
      </c>
      <c r="C9" s="13" t="s">
        <v>1016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2:24" x14ac:dyDescent="0.3">
      <c r="B10" s="12" t="s">
        <v>1</v>
      </c>
      <c r="C10" s="13" t="s">
        <v>1016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2:24" x14ac:dyDescent="0.3">
      <c r="B11" s="12" t="s">
        <v>2</v>
      </c>
      <c r="C11" s="13" t="s">
        <v>1016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W11" s="15"/>
      <c r="X11" s="16"/>
    </row>
    <row r="12" spans="2:24" x14ac:dyDescent="0.3">
      <c r="B12" s="12" t="s">
        <v>3</v>
      </c>
      <c r="C12" s="13" t="s">
        <v>1016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W12" s="15"/>
      <c r="X12" s="16"/>
    </row>
    <row r="13" spans="2:24" x14ac:dyDescent="0.3">
      <c r="B13" s="12" t="s">
        <v>4</v>
      </c>
      <c r="C13" s="13" t="s">
        <v>1016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W13" s="15"/>
      <c r="X13" s="16"/>
    </row>
    <row r="14" spans="2:24" x14ac:dyDescent="0.3">
      <c r="B14" s="12" t="s">
        <v>5</v>
      </c>
      <c r="C14" s="13" t="s">
        <v>1016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V14" s="17"/>
      <c r="W14" s="16"/>
      <c r="X14" s="16"/>
    </row>
    <row r="15" spans="2:24" x14ac:dyDescent="0.3">
      <c r="B15" s="12" t="s">
        <v>6</v>
      </c>
      <c r="C15" s="13" t="s">
        <v>1016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V15" s="17"/>
      <c r="W15" s="16"/>
      <c r="X15" s="16"/>
    </row>
    <row r="16" spans="2:24" x14ac:dyDescent="0.3">
      <c r="B16" s="12" t="s">
        <v>7</v>
      </c>
      <c r="C16" s="13" t="s">
        <v>1016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2:20" x14ac:dyDescent="0.3">
      <c r="B17" s="12" t="s">
        <v>8</v>
      </c>
      <c r="C17" s="13" t="s">
        <v>1016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2:20" x14ac:dyDescent="0.3">
      <c r="B18" s="12" t="s">
        <v>9</v>
      </c>
      <c r="C18" s="13" t="s">
        <v>1016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2:20" x14ac:dyDescent="0.3">
      <c r="B19" s="12" t="s">
        <v>10</v>
      </c>
      <c r="C19" s="13" t="s">
        <v>1016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2:20" x14ac:dyDescent="0.3">
      <c r="B20" s="12" t="s">
        <v>11</v>
      </c>
      <c r="C20" s="13" t="s">
        <v>1016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2:20" x14ac:dyDescent="0.3">
      <c r="B21" s="12" t="s">
        <v>12</v>
      </c>
      <c r="C21" s="13" t="s">
        <v>1016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2:20" x14ac:dyDescent="0.3">
      <c r="B22" s="12" t="s">
        <v>13</v>
      </c>
      <c r="C22" s="13" t="s">
        <v>1016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2:20" x14ac:dyDescent="0.3">
      <c r="B23" s="12" t="s">
        <v>14</v>
      </c>
      <c r="C23" s="13" t="s">
        <v>1016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2:20" x14ac:dyDescent="0.3">
      <c r="B24" s="12" t="s">
        <v>17</v>
      </c>
      <c r="C24" s="13" t="s">
        <v>1016</v>
      </c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2:20" x14ac:dyDescent="0.3">
      <c r="B25" s="12" t="s">
        <v>18</v>
      </c>
      <c r="C25" s="13" t="s">
        <v>1016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2:20" x14ac:dyDescent="0.3">
      <c r="B26" s="12" t="s">
        <v>19</v>
      </c>
      <c r="C26" s="13" t="s">
        <v>1016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2:20" x14ac:dyDescent="0.3">
      <c r="B27" s="12" t="s">
        <v>20</v>
      </c>
      <c r="C27" s="13" t="s">
        <v>1016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2:20" x14ac:dyDescent="0.3">
      <c r="B28" s="12" t="s">
        <v>21</v>
      </c>
      <c r="C28" s="13" t="s">
        <v>1016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2:20" x14ac:dyDescent="0.3">
      <c r="B29" s="12" t="s">
        <v>22</v>
      </c>
      <c r="C29" s="13" t="s">
        <v>1016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2:20" x14ac:dyDescent="0.3">
      <c r="B30" s="12" t="s">
        <v>23</v>
      </c>
      <c r="C30" s="13" t="s">
        <v>1016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2:20" x14ac:dyDescent="0.3">
      <c r="B31" s="12" t="s">
        <v>24</v>
      </c>
      <c r="C31" s="13" t="s">
        <v>1016</v>
      </c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2:20" x14ac:dyDescent="0.3">
      <c r="B32" s="12" t="s">
        <v>25</v>
      </c>
      <c r="C32" s="13" t="s">
        <v>1016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2:20" x14ac:dyDescent="0.3">
      <c r="B33" s="12" t="s">
        <v>26</v>
      </c>
      <c r="C33" s="13" t="s">
        <v>1016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2:20" x14ac:dyDescent="0.3">
      <c r="B34" s="12" t="s">
        <v>27</v>
      </c>
      <c r="C34" s="13" t="s">
        <v>1016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2:20" x14ac:dyDescent="0.3">
      <c r="B35" s="12" t="s">
        <v>28</v>
      </c>
      <c r="C35" s="13" t="s">
        <v>1016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2:20" x14ac:dyDescent="0.3">
      <c r="B36" s="12" t="s">
        <v>29</v>
      </c>
      <c r="C36" s="13" t="s">
        <v>1016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2:20" x14ac:dyDescent="0.3">
      <c r="B37" s="12" t="s">
        <v>30</v>
      </c>
      <c r="C37" s="13" t="s">
        <v>1016</v>
      </c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2:20" x14ac:dyDescent="0.3">
      <c r="B38" s="12" t="s">
        <v>31</v>
      </c>
      <c r="C38" s="13" t="s">
        <v>1016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2:20" x14ac:dyDescent="0.3">
      <c r="B39" s="12" t="s">
        <v>32</v>
      </c>
      <c r="C39" s="13" t="s">
        <v>1016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2:20" x14ac:dyDescent="0.3">
      <c r="B40" s="12" t="s">
        <v>33</v>
      </c>
      <c r="C40" s="13" t="s">
        <v>1016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2:20" x14ac:dyDescent="0.3">
      <c r="B41" s="12" t="s">
        <v>34</v>
      </c>
      <c r="C41" s="13" t="s">
        <v>1016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2:20" x14ac:dyDescent="0.3">
      <c r="B42" s="12" t="s">
        <v>35</v>
      </c>
      <c r="C42" s="13" t="s">
        <v>1016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2:20" x14ac:dyDescent="0.3">
      <c r="B43" s="12" t="s">
        <v>36</v>
      </c>
      <c r="C43" s="13" t="s">
        <v>1016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2:20" x14ac:dyDescent="0.3">
      <c r="B44" s="12" t="s">
        <v>37</v>
      </c>
      <c r="C44" s="13" t="s">
        <v>1016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2:20" x14ac:dyDescent="0.3">
      <c r="B45" s="12" t="s">
        <v>38</v>
      </c>
      <c r="C45" s="13" t="s">
        <v>1016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2:20" x14ac:dyDescent="0.3">
      <c r="B46" s="12" t="s">
        <v>39</v>
      </c>
      <c r="C46" s="13" t="s">
        <v>1016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2:20" x14ac:dyDescent="0.3">
      <c r="B47" s="12" t="s">
        <v>40</v>
      </c>
      <c r="C47" s="13" t="s">
        <v>1016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2:20" x14ac:dyDescent="0.3">
      <c r="B48" s="12" t="s">
        <v>41</v>
      </c>
      <c r="C48" s="13" t="s">
        <v>1016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2:20" x14ac:dyDescent="0.3">
      <c r="B49" s="12" t="s">
        <v>42</v>
      </c>
      <c r="C49" s="13" t="s">
        <v>1016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2:20" x14ac:dyDescent="0.3">
      <c r="B50" s="12" t="s">
        <v>43</v>
      </c>
      <c r="C50" s="13" t="s">
        <v>1016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2:20" x14ac:dyDescent="0.3">
      <c r="B51" s="12" t="s">
        <v>44</v>
      </c>
      <c r="C51" s="13" t="s">
        <v>1016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2:20" x14ac:dyDescent="0.3">
      <c r="B52" s="12" t="s">
        <v>45</v>
      </c>
      <c r="C52" s="13" t="s">
        <v>1016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2:20" x14ac:dyDescent="0.3">
      <c r="B53" s="12" t="s">
        <v>46</v>
      </c>
      <c r="C53" s="13" t="s">
        <v>1016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2:20" x14ac:dyDescent="0.3">
      <c r="B54" s="12" t="s">
        <v>47</v>
      </c>
      <c r="C54" s="13" t="s">
        <v>1016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2:20" x14ac:dyDescent="0.3">
      <c r="B55" s="12" t="s">
        <v>48</v>
      </c>
      <c r="C55" s="13" t="s">
        <v>1016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2:20" x14ac:dyDescent="0.3">
      <c r="B56" s="12" t="s">
        <v>49</v>
      </c>
      <c r="C56" s="13" t="s">
        <v>1016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2:20" x14ac:dyDescent="0.3">
      <c r="B57" s="12" t="s">
        <v>50</v>
      </c>
      <c r="C57" s="13" t="s">
        <v>1016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2:20" x14ac:dyDescent="0.3">
      <c r="B58" s="12" t="s">
        <v>51</v>
      </c>
      <c r="C58" s="13" t="s">
        <v>1016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2:20" x14ac:dyDescent="0.3">
      <c r="B59" s="12" t="s">
        <v>52</v>
      </c>
      <c r="C59" s="13" t="s">
        <v>1016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2:20" x14ac:dyDescent="0.3">
      <c r="B60" s="12" t="s">
        <v>53</v>
      </c>
      <c r="C60" s="13" t="s">
        <v>1016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2:20" x14ac:dyDescent="0.3">
      <c r="B61" s="12" t="s">
        <v>54</v>
      </c>
      <c r="C61" s="13" t="s">
        <v>1016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2:20" x14ac:dyDescent="0.3">
      <c r="B62" s="12" t="s">
        <v>55</v>
      </c>
      <c r="C62" s="13" t="s">
        <v>1016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2:20" x14ac:dyDescent="0.3">
      <c r="B63" s="12" t="s">
        <v>56</v>
      </c>
      <c r="C63" s="13" t="s">
        <v>1016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2:20" x14ac:dyDescent="0.3">
      <c r="B64" s="12" t="s">
        <v>57</v>
      </c>
      <c r="C64" s="13" t="s">
        <v>1016</v>
      </c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2:20" x14ac:dyDescent="0.3">
      <c r="B65" s="12" t="s">
        <v>58</v>
      </c>
      <c r="C65" s="13" t="s">
        <v>1016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2:20" x14ac:dyDescent="0.3">
      <c r="B66" s="12" t="s">
        <v>59</v>
      </c>
      <c r="C66" s="13" t="s">
        <v>1016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2:20" x14ac:dyDescent="0.3">
      <c r="B67" s="12" t="s">
        <v>60</v>
      </c>
      <c r="C67" s="13" t="s">
        <v>1016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2:20" x14ac:dyDescent="0.3">
      <c r="B68" s="12" t="s">
        <v>61</v>
      </c>
      <c r="C68" s="13" t="s">
        <v>1016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2:20" x14ac:dyDescent="0.3">
      <c r="B69" s="12" t="s">
        <v>62</v>
      </c>
      <c r="C69" s="13" t="s">
        <v>1016</v>
      </c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2:20" x14ac:dyDescent="0.3">
      <c r="B70" s="12" t="s">
        <v>63</v>
      </c>
      <c r="C70" s="13" t="s">
        <v>1016</v>
      </c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2:20" x14ac:dyDescent="0.3">
      <c r="B71" s="12" t="s">
        <v>64</v>
      </c>
      <c r="C71" s="13" t="s">
        <v>1016</v>
      </c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2:20" x14ac:dyDescent="0.3">
      <c r="B72" s="12" t="s">
        <v>65</v>
      </c>
      <c r="C72" s="13" t="s">
        <v>1016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2:20" x14ac:dyDescent="0.3">
      <c r="B73" s="12" t="s">
        <v>66</v>
      </c>
      <c r="C73" s="13" t="s">
        <v>1016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2:20" x14ac:dyDescent="0.3">
      <c r="B74" s="12" t="s">
        <v>67</v>
      </c>
      <c r="C74" s="13" t="s">
        <v>1016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2:20" x14ac:dyDescent="0.3">
      <c r="B75" s="12" t="s">
        <v>68</v>
      </c>
      <c r="C75" s="13" t="s">
        <v>1016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2:20" x14ac:dyDescent="0.3">
      <c r="B76" s="12" t="s">
        <v>69</v>
      </c>
      <c r="C76" s="13" t="s">
        <v>1016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2:20" x14ac:dyDescent="0.3">
      <c r="B77" s="12" t="s">
        <v>70</v>
      </c>
      <c r="C77" s="13" t="s">
        <v>1016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2:20" x14ac:dyDescent="0.3">
      <c r="B78" s="12" t="s">
        <v>71</v>
      </c>
      <c r="C78" s="13" t="s">
        <v>1016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2:20" x14ac:dyDescent="0.3">
      <c r="B79" s="12" t="s">
        <v>72</v>
      </c>
      <c r="C79" s="13" t="s">
        <v>1016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2:20" x14ac:dyDescent="0.3">
      <c r="B80" s="12" t="s">
        <v>73</v>
      </c>
      <c r="C80" s="13" t="s">
        <v>1016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2:20" x14ac:dyDescent="0.3">
      <c r="B81" s="12" t="s">
        <v>74</v>
      </c>
      <c r="C81" s="13" t="s">
        <v>1016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2:20" x14ac:dyDescent="0.3">
      <c r="B82" s="12" t="s">
        <v>75</v>
      </c>
      <c r="C82" s="13" t="s">
        <v>1016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2:20" x14ac:dyDescent="0.3">
      <c r="B83" s="12" t="s">
        <v>76</v>
      </c>
      <c r="C83" s="13" t="s">
        <v>1016</v>
      </c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2:20" x14ac:dyDescent="0.3">
      <c r="B84" s="12" t="s">
        <v>77</v>
      </c>
      <c r="C84" s="13" t="s">
        <v>1016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2:20" x14ac:dyDescent="0.3">
      <c r="B85" s="12" t="s">
        <v>78</v>
      </c>
      <c r="C85" s="13" t="s">
        <v>1016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2:20" x14ac:dyDescent="0.3">
      <c r="B86" s="12" t="s">
        <v>79</v>
      </c>
      <c r="C86" s="13" t="s">
        <v>1016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2:20" x14ac:dyDescent="0.3">
      <c r="B87" s="12" t="s">
        <v>80</v>
      </c>
      <c r="C87" s="13" t="s">
        <v>1016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2:20" x14ac:dyDescent="0.3">
      <c r="B88" s="12" t="s">
        <v>81</v>
      </c>
      <c r="C88" s="13" t="s">
        <v>1016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2:20" x14ac:dyDescent="0.3">
      <c r="B89" s="12" t="s">
        <v>82</v>
      </c>
      <c r="C89" s="13" t="s">
        <v>1016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2:20" x14ac:dyDescent="0.3">
      <c r="B90" s="12" t="s">
        <v>83</v>
      </c>
      <c r="C90" s="13" t="s">
        <v>1016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2:20" x14ac:dyDescent="0.3">
      <c r="B91" s="12" t="s">
        <v>84</v>
      </c>
      <c r="C91" s="13" t="s">
        <v>1016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2:20" x14ac:dyDescent="0.3">
      <c r="B92" s="12" t="s">
        <v>85</v>
      </c>
      <c r="C92" s="13" t="s">
        <v>1016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2:20" x14ac:dyDescent="0.3">
      <c r="B93" s="12" t="s">
        <v>86</v>
      </c>
      <c r="C93" s="13" t="s">
        <v>1016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2:20" x14ac:dyDescent="0.3">
      <c r="B94" s="12" t="s">
        <v>87</v>
      </c>
      <c r="C94" s="13" t="s">
        <v>1016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2:20" x14ac:dyDescent="0.3">
      <c r="B95" s="12" t="s">
        <v>88</v>
      </c>
      <c r="C95" s="13" t="s">
        <v>1016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2:20" x14ac:dyDescent="0.3">
      <c r="B96" s="12" t="s">
        <v>89</v>
      </c>
      <c r="C96" s="13" t="s">
        <v>1016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2:20" x14ac:dyDescent="0.3">
      <c r="B97" s="12" t="s">
        <v>90</v>
      </c>
      <c r="C97" s="13" t="s">
        <v>1016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2:20" x14ac:dyDescent="0.3">
      <c r="B98" s="12" t="s">
        <v>91</v>
      </c>
      <c r="C98" s="13" t="s">
        <v>1016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2:20" x14ac:dyDescent="0.3">
      <c r="B99" s="12" t="s">
        <v>92</v>
      </c>
      <c r="C99" s="13" t="s">
        <v>1016</v>
      </c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2:20" x14ac:dyDescent="0.3">
      <c r="B100" s="12" t="s">
        <v>93</v>
      </c>
      <c r="C100" s="13" t="s">
        <v>1016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2:20" x14ac:dyDescent="0.3">
      <c r="B101" s="12" t="s">
        <v>94</v>
      </c>
      <c r="C101" s="13" t="s">
        <v>1016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2:20" x14ac:dyDescent="0.3">
      <c r="B102" s="12" t="s">
        <v>95</v>
      </c>
      <c r="C102" s="13" t="s">
        <v>1016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2:20" x14ac:dyDescent="0.3">
      <c r="B103" s="12" t="s">
        <v>96</v>
      </c>
      <c r="C103" s="13" t="s">
        <v>1016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2:20" x14ac:dyDescent="0.3">
      <c r="B104" s="12" t="s">
        <v>97</v>
      </c>
      <c r="C104" s="13" t="s">
        <v>1016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2:20" x14ac:dyDescent="0.3">
      <c r="B105" s="12" t="s">
        <v>98</v>
      </c>
      <c r="C105" s="13" t="s">
        <v>1016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2:20" x14ac:dyDescent="0.3">
      <c r="B106" s="12" t="s">
        <v>99</v>
      </c>
      <c r="C106" s="13" t="s">
        <v>1016</v>
      </c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2:20" x14ac:dyDescent="0.3">
      <c r="B107" s="12" t="s">
        <v>100</v>
      </c>
      <c r="C107" s="13" t="s">
        <v>1016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2:20" x14ac:dyDescent="0.3">
      <c r="B108" s="12" t="s">
        <v>101</v>
      </c>
      <c r="C108" s="13" t="s">
        <v>1016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2:20" x14ac:dyDescent="0.3">
      <c r="B109" s="12" t="s">
        <v>102</v>
      </c>
      <c r="C109" s="13" t="s">
        <v>1016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2:20" x14ac:dyDescent="0.3">
      <c r="B110" s="12" t="s">
        <v>103</v>
      </c>
      <c r="C110" s="13" t="s">
        <v>1016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2:20" x14ac:dyDescent="0.3">
      <c r="B111" s="12" t="s">
        <v>104</v>
      </c>
      <c r="C111" s="13" t="s">
        <v>1016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2:20" x14ac:dyDescent="0.3">
      <c r="B112" s="12" t="s">
        <v>105</v>
      </c>
      <c r="C112" s="13" t="s">
        <v>1016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2:20" x14ac:dyDescent="0.3">
      <c r="B113" s="12" t="s">
        <v>106</v>
      </c>
      <c r="C113" s="13" t="s">
        <v>1016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2:20" x14ac:dyDescent="0.3">
      <c r="B114" s="12" t="s">
        <v>107</v>
      </c>
      <c r="C114" s="13" t="s">
        <v>1016</v>
      </c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2:20" x14ac:dyDescent="0.3">
      <c r="B115" s="12" t="s">
        <v>108</v>
      </c>
      <c r="C115" s="13" t="s">
        <v>1016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2:20" x14ac:dyDescent="0.3">
      <c r="B116" s="12" t="s">
        <v>109</v>
      </c>
      <c r="C116" s="13" t="s">
        <v>1016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2:20" x14ac:dyDescent="0.3">
      <c r="B117" s="12" t="s">
        <v>110</v>
      </c>
      <c r="C117" s="13" t="s">
        <v>1016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2:20" x14ac:dyDescent="0.3">
      <c r="B118" s="12" t="s">
        <v>111</v>
      </c>
      <c r="C118" s="13" t="s">
        <v>1016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2:20" x14ac:dyDescent="0.3">
      <c r="B119" s="12" t="s">
        <v>112</v>
      </c>
      <c r="C119" s="13" t="s">
        <v>1016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2:20" x14ac:dyDescent="0.3">
      <c r="B120" s="12" t="s">
        <v>113</v>
      </c>
      <c r="C120" s="13" t="s">
        <v>1016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2:20" x14ac:dyDescent="0.3">
      <c r="B121" s="12" t="s">
        <v>114</v>
      </c>
      <c r="C121" s="13" t="s">
        <v>1016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2:20" x14ac:dyDescent="0.3">
      <c r="B122" s="12" t="s">
        <v>115</v>
      </c>
      <c r="C122" s="13" t="s">
        <v>1016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2:20" x14ac:dyDescent="0.3">
      <c r="B123" s="12" t="s">
        <v>116</v>
      </c>
      <c r="C123" s="13" t="s">
        <v>1016</v>
      </c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2:20" x14ac:dyDescent="0.3">
      <c r="B124" s="12" t="s">
        <v>117</v>
      </c>
      <c r="C124" s="13" t="s">
        <v>1016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2:20" x14ac:dyDescent="0.3">
      <c r="B125" s="12" t="s">
        <v>118</v>
      </c>
      <c r="C125" s="13" t="s">
        <v>1016</v>
      </c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2:20" x14ac:dyDescent="0.3">
      <c r="B126" s="12" t="s">
        <v>119</v>
      </c>
      <c r="C126" s="13" t="s">
        <v>1016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2:20" x14ac:dyDescent="0.3">
      <c r="B127" s="12" t="s">
        <v>120</v>
      </c>
      <c r="C127" s="13" t="s">
        <v>1016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2:20" x14ac:dyDescent="0.3">
      <c r="B128" s="12" t="s">
        <v>121</v>
      </c>
      <c r="C128" s="13" t="s">
        <v>1016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2:20" x14ac:dyDescent="0.3">
      <c r="B129" s="12" t="s">
        <v>122</v>
      </c>
      <c r="C129" s="13" t="s">
        <v>1016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2:20" x14ac:dyDescent="0.3">
      <c r="B130" s="12" t="s">
        <v>123</v>
      </c>
      <c r="C130" s="13" t="s">
        <v>1016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2:20" x14ac:dyDescent="0.3">
      <c r="B131" s="12" t="s">
        <v>124</v>
      </c>
      <c r="C131" s="13" t="s">
        <v>1016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2:20" x14ac:dyDescent="0.3">
      <c r="B132" s="12" t="s">
        <v>125</v>
      </c>
      <c r="C132" s="13" t="s">
        <v>1016</v>
      </c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2:20" x14ac:dyDescent="0.3">
      <c r="B133" s="12" t="s">
        <v>126</v>
      </c>
      <c r="C133" s="13" t="s">
        <v>1016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2:20" x14ac:dyDescent="0.3">
      <c r="B134" s="12" t="s">
        <v>127</v>
      </c>
      <c r="C134" s="13" t="s">
        <v>1016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2:20" x14ac:dyDescent="0.3">
      <c r="B135" s="12" t="s">
        <v>128</v>
      </c>
      <c r="C135" s="13" t="s">
        <v>1016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2:20" x14ac:dyDescent="0.3">
      <c r="B136" s="12" t="s">
        <v>129</v>
      </c>
      <c r="C136" s="13" t="s">
        <v>1016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2:20" x14ac:dyDescent="0.3">
      <c r="B137" s="12" t="s">
        <v>130</v>
      </c>
      <c r="C137" s="13" t="s">
        <v>1016</v>
      </c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2:20" x14ac:dyDescent="0.3">
      <c r="B138" s="12" t="s">
        <v>131</v>
      </c>
      <c r="C138" s="13" t="s">
        <v>1016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2:20" x14ac:dyDescent="0.3">
      <c r="B139" s="12" t="s">
        <v>132</v>
      </c>
      <c r="C139" s="13" t="s">
        <v>1016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2:20" x14ac:dyDescent="0.3">
      <c r="B140" s="12" t="s">
        <v>133</v>
      </c>
      <c r="C140" s="13" t="s">
        <v>1016</v>
      </c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2:20" x14ac:dyDescent="0.3">
      <c r="B141" s="12" t="s">
        <v>134</v>
      </c>
      <c r="C141" s="13" t="s">
        <v>1016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2:20" x14ac:dyDescent="0.3">
      <c r="B142" s="12" t="s">
        <v>135</v>
      </c>
      <c r="C142" s="13" t="s">
        <v>1016</v>
      </c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2:20" x14ac:dyDescent="0.3">
      <c r="B143" s="12" t="s">
        <v>136</v>
      </c>
      <c r="C143" s="13" t="s">
        <v>1016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2:20" x14ac:dyDescent="0.3">
      <c r="B144" s="12" t="s">
        <v>137</v>
      </c>
      <c r="C144" s="13" t="s">
        <v>1016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2:20" x14ac:dyDescent="0.3">
      <c r="B145" s="12" t="s">
        <v>138</v>
      </c>
      <c r="C145" s="13" t="s">
        <v>1016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2:20" x14ac:dyDescent="0.3">
      <c r="B146" s="12" t="s">
        <v>139</v>
      </c>
      <c r="C146" s="13" t="s">
        <v>1016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2:20" x14ac:dyDescent="0.3">
      <c r="B147" s="12" t="s">
        <v>140</v>
      </c>
      <c r="C147" s="13" t="s">
        <v>1016</v>
      </c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2:20" x14ac:dyDescent="0.3">
      <c r="B148" s="12" t="s">
        <v>141</v>
      </c>
      <c r="C148" s="13" t="s">
        <v>1016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2:20" x14ac:dyDescent="0.3">
      <c r="B149" s="12" t="s">
        <v>142</v>
      </c>
      <c r="C149" s="13" t="s">
        <v>1016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2:20" x14ac:dyDescent="0.3">
      <c r="B150" s="12" t="s">
        <v>143</v>
      </c>
      <c r="C150" s="13" t="s">
        <v>1016</v>
      </c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2:20" x14ac:dyDescent="0.3">
      <c r="B151" s="12" t="s">
        <v>144</v>
      </c>
      <c r="C151" s="13" t="s">
        <v>1016</v>
      </c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2:20" x14ac:dyDescent="0.3">
      <c r="B152" s="12" t="s">
        <v>145</v>
      </c>
      <c r="C152" s="13" t="s">
        <v>1016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2:20" x14ac:dyDescent="0.3">
      <c r="B153" s="12" t="s">
        <v>146</v>
      </c>
      <c r="C153" s="13" t="s">
        <v>1016</v>
      </c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2:20" x14ac:dyDescent="0.3">
      <c r="B154" s="12" t="s">
        <v>147</v>
      </c>
      <c r="C154" s="13" t="s">
        <v>1016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2:20" x14ac:dyDescent="0.3">
      <c r="B155" s="12" t="s">
        <v>148</v>
      </c>
      <c r="C155" s="13" t="s">
        <v>1016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2:20" x14ac:dyDescent="0.3">
      <c r="B156" s="12" t="s">
        <v>149</v>
      </c>
      <c r="C156" s="13" t="s">
        <v>1016</v>
      </c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2:20" x14ac:dyDescent="0.3">
      <c r="B157" s="12" t="s">
        <v>150</v>
      </c>
      <c r="C157" s="13" t="s">
        <v>1016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2:20" x14ac:dyDescent="0.3">
      <c r="B158" s="12" t="s">
        <v>151</v>
      </c>
      <c r="C158" s="13" t="s">
        <v>1016</v>
      </c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2:20" x14ac:dyDescent="0.3">
      <c r="B159" s="12" t="s">
        <v>152</v>
      </c>
      <c r="C159" s="13" t="s">
        <v>1016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2:20" x14ac:dyDescent="0.3">
      <c r="B160" s="12" t="s">
        <v>153</v>
      </c>
      <c r="C160" s="13" t="s">
        <v>1016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2:20" x14ac:dyDescent="0.3">
      <c r="B161" s="12" t="s">
        <v>154</v>
      </c>
      <c r="C161" s="13" t="s">
        <v>1016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2:20" x14ac:dyDescent="0.3">
      <c r="B162" s="12" t="s">
        <v>155</v>
      </c>
      <c r="C162" s="13" t="s">
        <v>1016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2:20" x14ac:dyDescent="0.3">
      <c r="B163" s="12" t="s">
        <v>156</v>
      </c>
      <c r="C163" s="13" t="s">
        <v>1016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2:20" x14ac:dyDescent="0.3">
      <c r="B164" s="12" t="s">
        <v>157</v>
      </c>
      <c r="C164" s="13" t="s">
        <v>1016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2:20" x14ac:dyDescent="0.3">
      <c r="B165" s="12" t="s">
        <v>158</v>
      </c>
      <c r="C165" s="13" t="s">
        <v>1016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2:20" x14ac:dyDescent="0.3">
      <c r="B166" s="12" t="s">
        <v>159</v>
      </c>
      <c r="C166" s="13" t="s">
        <v>1016</v>
      </c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2:20" x14ac:dyDescent="0.3">
      <c r="B167" s="12" t="s">
        <v>160</v>
      </c>
      <c r="C167" s="13" t="s">
        <v>1016</v>
      </c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2:20" x14ac:dyDescent="0.3">
      <c r="B168" s="12" t="s">
        <v>161</v>
      </c>
      <c r="C168" s="13" t="s">
        <v>1016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2:20" x14ac:dyDescent="0.3">
      <c r="B169" s="12" t="s">
        <v>162</v>
      </c>
      <c r="C169" s="13" t="s">
        <v>1016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2:20" x14ac:dyDescent="0.3">
      <c r="B170" s="12" t="s">
        <v>163</v>
      </c>
      <c r="C170" s="13" t="s">
        <v>1016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2:20" x14ac:dyDescent="0.3">
      <c r="B171" s="12" t="s">
        <v>164</v>
      </c>
      <c r="C171" s="13" t="s">
        <v>1016</v>
      </c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2:20" x14ac:dyDescent="0.3">
      <c r="B172" s="12" t="s">
        <v>165</v>
      </c>
      <c r="C172" s="13" t="s">
        <v>1016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2:20" x14ac:dyDescent="0.3">
      <c r="B173" s="12" t="s">
        <v>166</v>
      </c>
      <c r="C173" s="13" t="s">
        <v>1016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2:20" x14ac:dyDescent="0.3">
      <c r="B174" s="12" t="s">
        <v>167</v>
      </c>
      <c r="C174" s="13" t="s">
        <v>1016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2:20" x14ac:dyDescent="0.3">
      <c r="B175" s="12" t="s">
        <v>168</v>
      </c>
      <c r="C175" s="13" t="s">
        <v>1016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2:20" x14ac:dyDescent="0.3">
      <c r="B176" s="12" t="s">
        <v>169</v>
      </c>
      <c r="C176" s="13" t="s">
        <v>1016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2:20" x14ac:dyDescent="0.3">
      <c r="B177" s="12" t="s">
        <v>170</v>
      </c>
      <c r="C177" s="13" t="s">
        <v>1016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2:20" x14ac:dyDescent="0.3">
      <c r="B178" s="12" t="s">
        <v>171</v>
      </c>
      <c r="C178" s="13" t="s">
        <v>1016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2:20" x14ac:dyDescent="0.3">
      <c r="B179" s="12" t="s">
        <v>172</v>
      </c>
      <c r="C179" s="13" t="s">
        <v>1016</v>
      </c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2:20" x14ac:dyDescent="0.3">
      <c r="B180" s="12" t="s">
        <v>173</v>
      </c>
      <c r="C180" s="13" t="s">
        <v>1016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2:20" x14ac:dyDescent="0.3">
      <c r="B181" s="12" t="s">
        <v>174</v>
      </c>
      <c r="C181" s="13" t="s">
        <v>1016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2:20" x14ac:dyDescent="0.3">
      <c r="B182" s="12" t="s">
        <v>175</v>
      </c>
      <c r="C182" s="13" t="s">
        <v>1016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2:20" x14ac:dyDescent="0.3">
      <c r="B183" s="12" t="s">
        <v>176</v>
      </c>
      <c r="C183" s="13" t="s">
        <v>1016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2:20" x14ac:dyDescent="0.3">
      <c r="B184" s="12" t="s">
        <v>177</v>
      </c>
      <c r="C184" s="13" t="s">
        <v>1016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2:20" x14ac:dyDescent="0.3">
      <c r="B185" s="12" t="s">
        <v>178</v>
      </c>
      <c r="C185" s="13" t="s">
        <v>1016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2:20" x14ac:dyDescent="0.3">
      <c r="B186" s="12" t="s">
        <v>179</v>
      </c>
      <c r="C186" s="13" t="s">
        <v>1016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2:20" x14ac:dyDescent="0.3">
      <c r="B187" s="12" t="s">
        <v>180</v>
      </c>
      <c r="C187" s="13" t="s">
        <v>1016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2:20" x14ac:dyDescent="0.3">
      <c r="B188" s="12" t="s">
        <v>181</v>
      </c>
      <c r="C188" s="13" t="s">
        <v>1016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2:20" x14ac:dyDescent="0.3">
      <c r="B189" s="12" t="s">
        <v>182</v>
      </c>
      <c r="C189" s="13" t="s">
        <v>1016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2:20" x14ac:dyDescent="0.3">
      <c r="B190" s="12" t="s">
        <v>183</v>
      </c>
      <c r="C190" s="13" t="s">
        <v>1016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2:20" x14ac:dyDescent="0.3">
      <c r="B191" s="12" t="s">
        <v>184</v>
      </c>
      <c r="C191" s="13" t="s">
        <v>1016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2:20" x14ac:dyDescent="0.3">
      <c r="B192" s="12" t="s">
        <v>185</v>
      </c>
      <c r="C192" s="13" t="s">
        <v>1016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2:20" x14ac:dyDescent="0.3">
      <c r="B193" s="12" t="s">
        <v>186</v>
      </c>
      <c r="C193" s="13" t="s">
        <v>1016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2:20" x14ac:dyDescent="0.3">
      <c r="B194" s="12" t="s">
        <v>187</v>
      </c>
      <c r="C194" s="13" t="s">
        <v>1016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2:20" x14ac:dyDescent="0.3">
      <c r="B195" s="12" t="s">
        <v>188</v>
      </c>
      <c r="C195" s="13" t="s">
        <v>1016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2:20" x14ac:dyDescent="0.3">
      <c r="B196" s="12" t="s">
        <v>189</v>
      </c>
      <c r="C196" s="13" t="s">
        <v>1016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2:20" x14ac:dyDescent="0.3">
      <c r="B197" s="12" t="s">
        <v>190</v>
      </c>
      <c r="C197" s="13" t="s">
        <v>1016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2:20" x14ac:dyDescent="0.3">
      <c r="B198" s="12" t="s">
        <v>191</v>
      </c>
      <c r="C198" s="13" t="s">
        <v>1016</v>
      </c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2:20" x14ac:dyDescent="0.3">
      <c r="B199" s="12" t="s">
        <v>192</v>
      </c>
      <c r="C199" s="13" t="s">
        <v>1016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2:20" x14ac:dyDescent="0.3">
      <c r="B200" s="12" t="s">
        <v>193</v>
      </c>
      <c r="C200" s="13" t="s">
        <v>1016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2:20" x14ac:dyDescent="0.3">
      <c r="B201" s="12" t="s">
        <v>194</v>
      </c>
      <c r="C201" s="13" t="s">
        <v>1016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2:20" x14ac:dyDescent="0.3">
      <c r="B202" s="12" t="s">
        <v>195</v>
      </c>
      <c r="C202" s="13" t="s">
        <v>1016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2:20" x14ac:dyDescent="0.3">
      <c r="B203" s="12" t="s">
        <v>196</v>
      </c>
      <c r="C203" s="13" t="s">
        <v>1016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2:20" x14ac:dyDescent="0.3">
      <c r="B204" s="12" t="s">
        <v>197</v>
      </c>
      <c r="C204" s="13" t="s">
        <v>1016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2:20" x14ac:dyDescent="0.3">
      <c r="B205" s="12" t="s">
        <v>198</v>
      </c>
      <c r="C205" s="13" t="s">
        <v>1016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2:20" x14ac:dyDescent="0.3">
      <c r="B206" s="12" t="s">
        <v>199</v>
      </c>
      <c r="C206" s="13" t="s">
        <v>1016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2:20" x14ac:dyDescent="0.3">
      <c r="B207" s="12" t="s">
        <v>200</v>
      </c>
      <c r="C207" s="13" t="s">
        <v>1016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2:20" x14ac:dyDescent="0.3">
      <c r="B208" s="12" t="s">
        <v>201</v>
      </c>
      <c r="C208" s="13" t="s">
        <v>1016</v>
      </c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2:20" x14ac:dyDescent="0.3">
      <c r="B209" s="12" t="s">
        <v>202</v>
      </c>
      <c r="C209" s="13" t="s">
        <v>1016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2:20" x14ac:dyDescent="0.3">
      <c r="B210" s="12" t="s">
        <v>203</v>
      </c>
      <c r="C210" s="13" t="s">
        <v>1016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2:20" x14ac:dyDescent="0.3">
      <c r="B211" s="12" t="s">
        <v>204</v>
      </c>
      <c r="C211" s="13" t="s">
        <v>1016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2:20" x14ac:dyDescent="0.3">
      <c r="B212" s="12" t="s">
        <v>205</v>
      </c>
      <c r="C212" s="13" t="s">
        <v>1016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2:20" x14ac:dyDescent="0.3">
      <c r="B213" s="12" t="s">
        <v>206</v>
      </c>
      <c r="C213" s="13" t="s">
        <v>1016</v>
      </c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2:20" x14ac:dyDescent="0.3">
      <c r="B214" s="12" t="s">
        <v>207</v>
      </c>
      <c r="C214" s="13" t="s">
        <v>1016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2:20" x14ac:dyDescent="0.3">
      <c r="B215" s="12" t="s">
        <v>208</v>
      </c>
      <c r="C215" s="13" t="s">
        <v>1016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2:20" x14ac:dyDescent="0.3">
      <c r="B216" s="12" t="s">
        <v>209</v>
      </c>
      <c r="C216" s="13" t="s">
        <v>1016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2:20" x14ac:dyDescent="0.3">
      <c r="B217" s="12" t="s">
        <v>210</v>
      </c>
      <c r="C217" s="13" t="s">
        <v>1016</v>
      </c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2:20" x14ac:dyDescent="0.3">
      <c r="B218" s="12" t="s">
        <v>211</v>
      </c>
      <c r="C218" s="13" t="s">
        <v>1016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2:20" x14ac:dyDescent="0.3">
      <c r="B219" s="12" t="s">
        <v>212</v>
      </c>
      <c r="C219" s="13" t="s">
        <v>1016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2:20" x14ac:dyDescent="0.3">
      <c r="B220" s="12" t="s">
        <v>213</v>
      </c>
      <c r="C220" s="13" t="s">
        <v>1016</v>
      </c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2:20" x14ac:dyDescent="0.3">
      <c r="B221" s="12" t="s">
        <v>214</v>
      </c>
      <c r="C221" s="13" t="s">
        <v>1016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2:20" x14ac:dyDescent="0.3">
      <c r="B222" s="12" t="s">
        <v>215</v>
      </c>
      <c r="C222" s="13" t="s">
        <v>1016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2:20" x14ac:dyDescent="0.3">
      <c r="B223" s="12" t="s">
        <v>216</v>
      </c>
      <c r="C223" s="13" t="s">
        <v>1016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2:20" x14ac:dyDescent="0.3">
      <c r="B224" s="12" t="s">
        <v>217</v>
      </c>
      <c r="C224" s="13" t="s">
        <v>1016</v>
      </c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2:20" x14ac:dyDescent="0.3">
      <c r="B225" s="12" t="s">
        <v>218</v>
      </c>
      <c r="C225" s="13" t="s">
        <v>1016</v>
      </c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2:20" x14ac:dyDescent="0.3">
      <c r="B226" s="12" t="s">
        <v>219</v>
      </c>
      <c r="C226" s="13" t="s">
        <v>1016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2:20" x14ac:dyDescent="0.3">
      <c r="B227" s="12" t="s">
        <v>220</v>
      </c>
      <c r="C227" s="13" t="s">
        <v>1016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2:20" x14ac:dyDescent="0.3">
      <c r="B228" s="12" t="s">
        <v>221</v>
      </c>
      <c r="C228" s="13" t="s">
        <v>1016</v>
      </c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2:20" x14ac:dyDescent="0.3">
      <c r="B229" s="12" t="s">
        <v>222</v>
      </c>
      <c r="C229" s="13" t="s">
        <v>1016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2:20" x14ac:dyDescent="0.3">
      <c r="B230" s="12" t="s">
        <v>223</v>
      </c>
      <c r="C230" s="13" t="s">
        <v>1016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2:20" x14ac:dyDescent="0.3">
      <c r="B231" s="12" t="s">
        <v>224</v>
      </c>
      <c r="C231" s="13" t="s">
        <v>1016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2:20" x14ac:dyDescent="0.3">
      <c r="B232" s="12" t="s">
        <v>225</v>
      </c>
      <c r="C232" s="13" t="s">
        <v>1016</v>
      </c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2:20" x14ac:dyDescent="0.3">
      <c r="B233" s="12" t="s">
        <v>226</v>
      </c>
      <c r="C233" s="13" t="s">
        <v>1016</v>
      </c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2:20" x14ac:dyDescent="0.3">
      <c r="B234" s="12" t="s">
        <v>227</v>
      </c>
      <c r="C234" s="13" t="s">
        <v>1016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2:20" x14ac:dyDescent="0.3">
      <c r="B235" s="12" t="s">
        <v>228</v>
      </c>
      <c r="C235" s="13" t="s">
        <v>1016</v>
      </c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2:20" x14ac:dyDescent="0.3">
      <c r="B236" s="12" t="s">
        <v>229</v>
      </c>
      <c r="C236" s="13" t="s">
        <v>1016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2:20" x14ac:dyDescent="0.3">
      <c r="B237" s="12" t="s">
        <v>230</v>
      </c>
      <c r="C237" s="13" t="s">
        <v>1016</v>
      </c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2:20" x14ac:dyDescent="0.3">
      <c r="B238" s="12" t="s">
        <v>231</v>
      </c>
      <c r="C238" s="13" t="s">
        <v>1016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2:20" x14ac:dyDescent="0.3">
      <c r="B239" s="12" t="s">
        <v>232</v>
      </c>
      <c r="C239" s="13" t="s">
        <v>1016</v>
      </c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2:20" x14ac:dyDescent="0.3">
      <c r="B240" s="12" t="s">
        <v>233</v>
      </c>
      <c r="C240" s="13" t="s">
        <v>1016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2:20" x14ac:dyDescent="0.3">
      <c r="B241" s="12" t="s">
        <v>234</v>
      </c>
      <c r="C241" s="13" t="s">
        <v>1016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2:20" x14ac:dyDescent="0.3">
      <c r="B242" s="12" t="s">
        <v>235</v>
      </c>
      <c r="C242" s="13" t="s">
        <v>1016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2:20" x14ac:dyDescent="0.3">
      <c r="B243" s="12" t="s">
        <v>236</v>
      </c>
      <c r="C243" s="13" t="s">
        <v>1016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2:20" x14ac:dyDescent="0.3">
      <c r="B244" s="12" t="s">
        <v>237</v>
      </c>
      <c r="C244" s="13" t="s">
        <v>1016</v>
      </c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2:20" x14ac:dyDescent="0.3">
      <c r="B245" s="12" t="s">
        <v>238</v>
      </c>
      <c r="C245" s="13" t="s">
        <v>1016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2:20" x14ac:dyDescent="0.3">
      <c r="B246" s="12" t="s">
        <v>239</v>
      </c>
      <c r="C246" s="13" t="s">
        <v>1016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2:20" x14ac:dyDescent="0.3">
      <c r="B247" s="12" t="s">
        <v>240</v>
      </c>
      <c r="C247" s="13" t="s">
        <v>1016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2:20" x14ac:dyDescent="0.3">
      <c r="B248" s="12" t="s">
        <v>241</v>
      </c>
      <c r="C248" s="13" t="s">
        <v>1016</v>
      </c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2:20" x14ac:dyDescent="0.3">
      <c r="B249" s="12" t="s">
        <v>242</v>
      </c>
      <c r="C249" s="13" t="s">
        <v>1016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2:20" x14ac:dyDescent="0.3">
      <c r="B250" s="12" t="s">
        <v>243</v>
      </c>
      <c r="C250" s="13" t="s">
        <v>1016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2:20" x14ac:dyDescent="0.3">
      <c r="B251" s="12" t="s">
        <v>244</v>
      </c>
      <c r="C251" s="13" t="s">
        <v>1016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2:20" x14ac:dyDescent="0.3">
      <c r="B252" s="12" t="s">
        <v>245</v>
      </c>
      <c r="C252" s="13" t="s">
        <v>1016</v>
      </c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2:20" x14ac:dyDescent="0.3">
      <c r="B253" s="12" t="s">
        <v>246</v>
      </c>
      <c r="C253" s="13" t="s">
        <v>1016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2:20" x14ac:dyDescent="0.3">
      <c r="B254" s="12" t="s">
        <v>247</v>
      </c>
      <c r="C254" s="13" t="s">
        <v>1016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2:20" x14ac:dyDescent="0.3">
      <c r="B255" s="12" t="s">
        <v>248</v>
      </c>
      <c r="C255" s="13" t="s">
        <v>1016</v>
      </c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2:20" x14ac:dyDescent="0.3">
      <c r="B256" s="12" t="s">
        <v>249</v>
      </c>
      <c r="C256" s="13" t="s">
        <v>1016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2:20" x14ac:dyDescent="0.3">
      <c r="B257" s="12" t="s">
        <v>250</v>
      </c>
      <c r="C257" s="13" t="s">
        <v>1016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2:20" x14ac:dyDescent="0.3">
      <c r="B258" s="12" t="s">
        <v>251</v>
      </c>
      <c r="C258" s="13" t="s">
        <v>1016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2:20" x14ac:dyDescent="0.3">
      <c r="B259" s="12" t="s">
        <v>252</v>
      </c>
      <c r="C259" s="13" t="s">
        <v>1016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2:20" x14ac:dyDescent="0.3">
      <c r="B260" s="12" t="s">
        <v>253</v>
      </c>
      <c r="C260" s="13" t="s">
        <v>1016</v>
      </c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2:20" x14ac:dyDescent="0.3">
      <c r="B261" s="12" t="s">
        <v>254</v>
      </c>
      <c r="C261" s="13" t="s">
        <v>1016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2:20" x14ac:dyDescent="0.3">
      <c r="B262" s="12" t="s">
        <v>255</v>
      </c>
      <c r="C262" s="13" t="s">
        <v>1016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2:20" x14ac:dyDescent="0.3">
      <c r="B263" s="12" t="s">
        <v>256</v>
      </c>
      <c r="C263" s="13" t="s">
        <v>1016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2:20" x14ac:dyDescent="0.3">
      <c r="B264" s="12" t="s">
        <v>257</v>
      </c>
      <c r="C264" s="13" t="s">
        <v>1016</v>
      </c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2:20" x14ac:dyDescent="0.3">
      <c r="B265" s="12" t="s">
        <v>258</v>
      </c>
      <c r="C265" s="13" t="s">
        <v>1016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2:20" x14ac:dyDescent="0.3">
      <c r="B266" s="12" t="s">
        <v>259</v>
      </c>
      <c r="C266" s="13" t="s">
        <v>1016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2:20" x14ac:dyDescent="0.3">
      <c r="B267" s="12" t="s">
        <v>260</v>
      </c>
      <c r="C267" s="13" t="s">
        <v>1016</v>
      </c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2:20" x14ac:dyDescent="0.3">
      <c r="B268" s="12" t="s">
        <v>261</v>
      </c>
      <c r="C268" s="13" t="s">
        <v>1016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2:20" x14ac:dyDescent="0.3">
      <c r="B269" s="12" t="s">
        <v>262</v>
      </c>
      <c r="C269" s="13" t="s">
        <v>1016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2:20" x14ac:dyDescent="0.3">
      <c r="B270" s="12" t="s">
        <v>263</v>
      </c>
      <c r="C270" s="13" t="s">
        <v>1016</v>
      </c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2:20" x14ac:dyDescent="0.3">
      <c r="B271" s="12" t="s">
        <v>264</v>
      </c>
      <c r="C271" s="13" t="s">
        <v>1016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2:20" x14ac:dyDescent="0.3">
      <c r="B272" s="12" t="s">
        <v>265</v>
      </c>
      <c r="C272" s="13" t="s">
        <v>1016</v>
      </c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2:20" x14ac:dyDescent="0.3">
      <c r="B273" s="12" t="s">
        <v>266</v>
      </c>
      <c r="C273" s="13" t="s">
        <v>1016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2:20" x14ac:dyDescent="0.3">
      <c r="B274" s="12" t="s">
        <v>267</v>
      </c>
      <c r="C274" s="13" t="s">
        <v>1016</v>
      </c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2:20" x14ac:dyDescent="0.3">
      <c r="B275" s="12" t="s">
        <v>268</v>
      </c>
      <c r="C275" s="13" t="s">
        <v>1016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2:20" x14ac:dyDescent="0.3">
      <c r="B276" s="12" t="s">
        <v>269</v>
      </c>
      <c r="C276" s="13" t="s">
        <v>1016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2:20" x14ac:dyDescent="0.3">
      <c r="B277" s="12" t="s">
        <v>270</v>
      </c>
      <c r="C277" s="13" t="s">
        <v>1016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2:20" x14ac:dyDescent="0.3">
      <c r="B278" s="12" t="s">
        <v>271</v>
      </c>
      <c r="C278" s="13" t="s">
        <v>1016</v>
      </c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2:20" x14ac:dyDescent="0.3">
      <c r="B279" s="12" t="s">
        <v>272</v>
      </c>
      <c r="C279" s="13" t="s">
        <v>1016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2:20" x14ac:dyDescent="0.3">
      <c r="B280" s="12" t="s">
        <v>273</v>
      </c>
      <c r="C280" s="13" t="s">
        <v>1016</v>
      </c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2:20" x14ac:dyDescent="0.3">
      <c r="B281" s="12" t="s">
        <v>274</v>
      </c>
      <c r="C281" s="13" t="s">
        <v>1016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2:20" x14ac:dyDescent="0.3">
      <c r="B282" s="12" t="s">
        <v>275</v>
      </c>
      <c r="C282" s="13" t="s">
        <v>1016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2:20" x14ac:dyDescent="0.3">
      <c r="B283" s="12" t="s">
        <v>276</v>
      </c>
      <c r="C283" s="13" t="s">
        <v>1016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2:20" x14ac:dyDescent="0.3">
      <c r="B284" s="12" t="s">
        <v>277</v>
      </c>
      <c r="C284" s="13" t="s">
        <v>1016</v>
      </c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2:20" x14ac:dyDescent="0.3">
      <c r="B285" s="12" t="s">
        <v>278</v>
      </c>
      <c r="C285" s="13" t="s">
        <v>1016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2:20" x14ac:dyDescent="0.3">
      <c r="B286" s="12" t="s">
        <v>279</v>
      </c>
      <c r="C286" s="13" t="s">
        <v>1016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2:20" x14ac:dyDescent="0.3">
      <c r="B287" s="12" t="s">
        <v>280</v>
      </c>
      <c r="C287" s="13" t="s">
        <v>1016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2:20" x14ac:dyDescent="0.3">
      <c r="B288" s="12" t="s">
        <v>281</v>
      </c>
      <c r="C288" s="13" t="s">
        <v>1016</v>
      </c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2:20" x14ac:dyDescent="0.3">
      <c r="B289" s="12" t="s">
        <v>282</v>
      </c>
      <c r="C289" s="13" t="s">
        <v>1016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2:20" x14ac:dyDescent="0.3">
      <c r="B290" s="12" t="s">
        <v>283</v>
      </c>
      <c r="C290" s="13" t="s">
        <v>1016</v>
      </c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2:20" x14ac:dyDescent="0.3">
      <c r="B291" s="12" t="s">
        <v>284</v>
      </c>
      <c r="C291" s="13" t="s">
        <v>1016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2:20" x14ac:dyDescent="0.3">
      <c r="B292" s="12" t="s">
        <v>285</v>
      </c>
      <c r="C292" s="13" t="s">
        <v>1016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2:20" x14ac:dyDescent="0.3">
      <c r="B293" s="12" t="s">
        <v>286</v>
      </c>
      <c r="C293" s="13" t="s">
        <v>1016</v>
      </c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2:20" x14ac:dyDescent="0.3">
      <c r="B294" s="12" t="s">
        <v>287</v>
      </c>
      <c r="C294" s="13" t="s">
        <v>1016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2:20" x14ac:dyDescent="0.3">
      <c r="B295" s="12" t="s">
        <v>288</v>
      </c>
      <c r="C295" s="13" t="s">
        <v>1016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2:20" x14ac:dyDescent="0.3">
      <c r="B296" s="12" t="s">
        <v>289</v>
      </c>
      <c r="C296" s="13" t="s">
        <v>1016</v>
      </c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2:20" x14ac:dyDescent="0.3">
      <c r="B297" s="12" t="s">
        <v>290</v>
      </c>
      <c r="C297" s="13" t="s">
        <v>1016</v>
      </c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2:20" x14ac:dyDescent="0.3">
      <c r="B298" s="12" t="s">
        <v>291</v>
      </c>
      <c r="C298" s="13" t="s">
        <v>1016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2:20" x14ac:dyDescent="0.3">
      <c r="B299" s="12" t="s">
        <v>292</v>
      </c>
      <c r="C299" s="13" t="s">
        <v>1016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2:20" x14ac:dyDescent="0.3">
      <c r="B300" s="12" t="s">
        <v>293</v>
      </c>
      <c r="C300" s="13" t="s">
        <v>1016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2:20" x14ac:dyDescent="0.3">
      <c r="B301" s="12" t="s">
        <v>294</v>
      </c>
      <c r="C301" s="13" t="s">
        <v>1016</v>
      </c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2:20" x14ac:dyDescent="0.3">
      <c r="B302" s="12" t="s">
        <v>295</v>
      </c>
      <c r="C302" s="13" t="s">
        <v>1016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2:20" x14ac:dyDescent="0.3">
      <c r="B303" s="12" t="s">
        <v>296</v>
      </c>
      <c r="C303" s="13" t="s">
        <v>1016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2:20" x14ac:dyDescent="0.3">
      <c r="B304" s="12" t="s">
        <v>297</v>
      </c>
      <c r="C304" s="13" t="s">
        <v>1016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2:20" x14ac:dyDescent="0.3">
      <c r="B305" s="12" t="s">
        <v>298</v>
      </c>
      <c r="C305" s="13" t="s">
        <v>1016</v>
      </c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2:20" x14ac:dyDescent="0.3">
      <c r="B306" s="12" t="s">
        <v>299</v>
      </c>
      <c r="C306" s="13" t="s">
        <v>1016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2:20" x14ac:dyDescent="0.3">
      <c r="B307" s="12" t="s">
        <v>300</v>
      </c>
      <c r="C307" s="13" t="s">
        <v>1016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2:20" x14ac:dyDescent="0.3">
      <c r="B308" s="12" t="s">
        <v>301</v>
      </c>
      <c r="C308" s="13" t="s">
        <v>1016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2:20" x14ac:dyDescent="0.3">
      <c r="B309" s="12" t="s">
        <v>302</v>
      </c>
      <c r="C309" s="13" t="s">
        <v>1016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2:20" x14ac:dyDescent="0.3">
      <c r="B310" s="12" t="s">
        <v>303</v>
      </c>
      <c r="C310" s="13" t="s">
        <v>1016</v>
      </c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2:20" x14ac:dyDescent="0.3">
      <c r="B311" s="12" t="s">
        <v>304</v>
      </c>
      <c r="C311" s="13" t="s">
        <v>1016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2:20" x14ac:dyDescent="0.3">
      <c r="B312" s="12" t="s">
        <v>305</v>
      </c>
      <c r="C312" s="13" t="s">
        <v>1016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2:20" x14ac:dyDescent="0.3">
      <c r="B313" s="12" t="s">
        <v>306</v>
      </c>
      <c r="C313" s="13" t="s">
        <v>1016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2:20" x14ac:dyDescent="0.3">
      <c r="B314" s="12" t="s">
        <v>307</v>
      </c>
      <c r="C314" s="13" t="s">
        <v>1016</v>
      </c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2:20" x14ac:dyDescent="0.3">
      <c r="B315" s="12" t="s">
        <v>308</v>
      </c>
      <c r="C315" s="13" t="s">
        <v>1016</v>
      </c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2:20" x14ac:dyDescent="0.3">
      <c r="B316" s="12" t="s">
        <v>309</v>
      </c>
      <c r="C316" s="13" t="s">
        <v>1016</v>
      </c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2:20" x14ac:dyDescent="0.3">
      <c r="B317" s="12" t="s">
        <v>310</v>
      </c>
      <c r="C317" s="13" t="s">
        <v>1016</v>
      </c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2:20" x14ac:dyDescent="0.3">
      <c r="B318" s="12" t="s">
        <v>311</v>
      </c>
      <c r="C318" s="13" t="s">
        <v>1016</v>
      </c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2:20" x14ac:dyDescent="0.3">
      <c r="B319" s="12" t="s">
        <v>312</v>
      </c>
      <c r="C319" s="13" t="s">
        <v>1016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2:20" x14ac:dyDescent="0.3">
      <c r="B320" s="12" t="s">
        <v>313</v>
      </c>
      <c r="C320" s="13" t="s">
        <v>1016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2:20" x14ac:dyDescent="0.3">
      <c r="B321" s="12" t="s">
        <v>314</v>
      </c>
      <c r="C321" s="13" t="s">
        <v>1016</v>
      </c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2:20" x14ac:dyDescent="0.3">
      <c r="B322" s="12" t="s">
        <v>315</v>
      </c>
      <c r="C322" s="13" t="s">
        <v>1016</v>
      </c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2:20" x14ac:dyDescent="0.3">
      <c r="B323" s="12" t="s">
        <v>316</v>
      </c>
      <c r="C323" s="13" t="s">
        <v>1016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2:20" x14ac:dyDescent="0.3">
      <c r="B324" s="12" t="s">
        <v>317</v>
      </c>
      <c r="C324" s="13" t="s">
        <v>1016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2:20" x14ac:dyDescent="0.3">
      <c r="B325" s="12" t="s">
        <v>318</v>
      </c>
      <c r="C325" s="13" t="s">
        <v>1016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2:20" x14ac:dyDescent="0.3">
      <c r="B326" s="12" t="s">
        <v>319</v>
      </c>
      <c r="C326" s="13" t="s">
        <v>1016</v>
      </c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2:20" x14ac:dyDescent="0.3">
      <c r="B327" s="12" t="s">
        <v>320</v>
      </c>
      <c r="C327" s="13" t="s">
        <v>1016</v>
      </c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2:20" x14ac:dyDescent="0.3">
      <c r="B328" s="12" t="s">
        <v>321</v>
      </c>
      <c r="C328" s="13" t="s">
        <v>1016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2:20" x14ac:dyDescent="0.3">
      <c r="B329" s="12" t="s">
        <v>322</v>
      </c>
      <c r="C329" s="13" t="s">
        <v>1016</v>
      </c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2:20" x14ac:dyDescent="0.3">
      <c r="B330" s="12" t="s">
        <v>323</v>
      </c>
      <c r="C330" s="13" t="s">
        <v>1016</v>
      </c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2:20" x14ac:dyDescent="0.3">
      <c r="B331" s="12" t="s">
        <v>324</v>
      </c>
      <c r="C331" s="13" t="s">
        <v>1016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2:20" x14ac:dyDescent="0.3">
      <c r="B332" s="12" t="s">
        <v>325</v>
      </c>
      <c r="C332" s="13" t="s">
        <v>1016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2:20" x14ac:dyDescent="0.3">
      <c r="B333" s="12" t="s">
        <v>326</v>
      </c>
      <c r="C333" s="13" t="s">
        <v>1016</v>
      </c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2:20" x14ac:dyDescent="0.3">
      <c r="B334" s="12" t="s">
        <v>327</v>
      </c>
      <c r="C334" s="13" t="s">
        <v>1016</v>
      </c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2:20" x14ac:dyDescent="0.3">
      <c r="B335" s="12" t="s">
        <v>328</v>
      </c>
      <c r="C335" s="13" t="s">
        <v>1016</v>
      </c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2:20" x14ac:dyDescent="0.3">
      <c r="B336" s="12" t="s">
        <v>329</v>
      </c>
      <c r="C336" s="13" t="s">
        <v>1016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2:20" x14ac:dyDescent="0.3">
      <c r="B337" s="12" t="s">
        <v>330</v>
      </c>
      <c r="C337" s="13" t="s">
        <v>1016</v>
      </c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2:20" x14ac:dyDescent="0.3">
      <c r="B338" s="12" t="s">
        <v>331</v>
      </c>
      <c r="C338" s="13" t="s">
        <v>1016</v>
      </c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2:20" x14ac:dyDescent="0.3">
      <c r="B339" s="12" t="s">
        <v>332</v>
      </c>
      <c r="C339" s="13" t="s">
        <v>1016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2:20" x14ac:dyDescent="0.3">
      <c r="B340" s="12" t="s">
        <v>333</v>
      </c>
      <c r="C340" s="13" t="s">
        <v>1016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2:20" x14ac:dyDescent="0.3">
      <c r="B341" s="12" t="s">
        <v>334</v>
      </c>
      <c r="C341" s="13" t="s">
        <v>1016</v>
      </c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2:20" x14ac:dyDescent="0.3">
      <c r="B342" s="12" t="s">
        <v>335</v>
      </c>
      <c r="C342" s="13" t="s">
        <v>1016</v>
      </c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2:20" x14ac:dyDescent="0.3">
      <c r="B343" s="12" t="s">
        <v>336</v>
      </c>
      <c r="C343" s="13" t="s">
        <v>1016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2:20" x14ac:dyDescent="0.3">
      <c r="B344" s="12" t="s">
        <v>337</v>
      </c>
      <c r="C344" s="13" t="s">
        <v>1016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2:20" x14ac:dyDescent="0.3">
      <c r="B345" s="12" t="s">
        <v>338</v>
      </c>
      <c r="C345" s="13" t="s">
        <v>1016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2:20" x14ac:dyDescent="0.3">
      <c r="B346" s="12" t="s">
        <v>339</v>
      </c>
      <c r="C346" s="13" t="s">
        <v>1016</v>
      </c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2:20" x14ac:dyDescent="0.3">
      <c r="B347" s="12" t="s">
        <v>340</v>
      </c>
      <c r="C347" s="13" t="s">
        <v>1016</v>
      </c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2:20" x14ac:dyDescent="0.3">
      <c r="B348" s="12" t="s">
        <v>341</v>
      </c>
      <c r="C348" s="13" t="s">
        <v>1016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2:20" x14ac:dyDescent="0.3">
      <c r="B349" s="12" t="s">
        <v>342</v>
      </c>
      <c r="C349" s="13" t="s">
        <v>1016</v>
      </c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2:20" x14ac:dyDescent="0.3">
      <c r="B350" s="12" t="s">
        <v>343</v>
      </c>
      <c r="C350" s="13" t="s">
        <v>1016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2:20" x14ac:dyDescent="0.3">
      <c r="B351" s="12" t="s">
        <v>344</v>
      </c>
      <c r="C351" s="13" t="s">
        <v>1016</v>
      </c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2:20" x14ac:dyDescent="0.3">
      <c r="B352" s="12" t="s">
        <v>345</v>
      </c>
      <c r="C352" s="13" t="s">
        <v>1016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2:20" x14ac:dyDescent="0.3">
      <c r="B353" s="12" t="s">
        <v>346</v>
      </c>
      <c r="C353" s="13" t="s">
        <v>1016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2:20" x14ac:dyDescent="0.3">
      <c r="B354" s="12" t="s">
        <v>347</v>
      </c>
      <c r="C354" s="13" t="s">
        <v>1016</v>
      </c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2:20" x14ac:dyDescent="0.3">
      <c r="B355" s="12" t="s">
        <v>348</v>
      </c>
      <c r="C355" s="13" t="s">
        <v>1016</v>
      </c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2:20" x14ac:dyDescent="0.3">
      <c r="B356" s="12" t="s">
        <v>349</v>
      </c>
      <c r="C356" s="13" t="s">
        <v>1016</v>
      </c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2:20" x14ac:dyDescent="0.3">
      <c r="B357" s="12" t="s">
        <v>350</v>
      </c>
      <c r="C357" s="13" t="s">
        <v>1016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2:20" x14ac:dyDescent="0.3">
      <c r="B358" s="12" t="s">
        <v>351</v>
      </c>
      <c r="C358" s="13" t="s">
        <v>1016</v>
      </c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2:20" x14ac:dyDescent="0.3">
      <c r="B359" s="12" t="s">
        <v>352</v>
      </c>
      <c r="C359" s="13" t="s">
        <v>1016</v>
      </c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2:20" x14ac:dyDescent="0.3">
      <c r="B360" s="12" t="s">
        <v>353</v>
      </c>
      <c r="C360" s="13" t="s">
        <v>1016</v>
      </c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2:20" x14ac:dyDescent="0.3">
      <c r="B361" s="12" t="s">
        <v>354</v>
      </c>
      <c r="C361" s="13" t="s">
        <v>1016</v>
      </c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2:20" x14ac:dyDescent="0.3">
      <c r="B362" s="12" t="s">
        <v>355</v>
      </c>
      <c r="C362" s="13" t="s">
        <v>1016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2:20" x14ac:dyDescent="0.3">
      <c r="B363" s="12" t="s">
        <v>356</v>
      </c>
      <c r="C363" s="13" t="s">
        <v>1016</v>
      </c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2:20" x14ac:dyDescent="0.3">
      <c r="B364" s="12" t="s">
        <v>357</v>
      </c>
      <c r="C364" s="13" t="s">
        <v>1016</v>
      </c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2:20" x14ac:dyDescent="0.3">
      <c r="B365" s="12" t="s">
        <v>358</v>
      </c>
      <c r="C365" s="13" t="s">
        <v>1016</v>
      </c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2:20" x14ac:dyDescent="0.3">
      <c r="B366" s="12" t="s">
        <v>359</v>
      </c>
      <c r="C366" s="13" t="s">
        <v>1016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2:20" x14ac:dyDescent="0.3">
      <c r="B367" s="12" t="s">
        <v>360</v>
      </c>
      <c r="C367" s="13" t="s">
        <v>1016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2:20" x14ac:dyDescent="0.3">
      <c r="B368" s="12" t="s">
        <v>361</v>
      </c>
      <c r="C368" s="13" t="s">
        <v>1016</v>
      </c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2:20" x14ac:dyDescent="0.3">
      <c r="B369" s="12" t="s">
        <v>362</v>
      </c>
      <c r="C369" s="13" t="s">
        <v>1016</v>
      </c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2:20" x14ac:dyDescent="0.3">
      <c r="B370" s="12" t="s">
        <v>363</v>
      </c>
      <c r="C370" s="13" t="s">
        <v>1016</v>
      </c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2:20" x14ac:dyDescent="0.3">
      <c r="B371" s="12" t="s">
        <v>364</v>
      </c>
      <c r="C371" s="13" t="s">
        <v>1016</v>
      </c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2:20" x14ac:dyDescent="0.3">
      <c r="B372" s="12" t="s">
        <v>365</v>
      </c>
      <c r="C372" s="13" t="s">
        <v>1016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2:20" x14ac:dyDescent="0.3">
      <c r="B373" s="12" t="s">
        <v>366</v>
      </c>
      <c r="C373" s="13" t="s">
        <v>1016</v>
      </c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2:20" x14ac:dyDescent="0.3">
      <c r="B374" s="12" t="s">
        <v>367</v>
      </c>
      <c r="C374" s="13" t="s">
        <v>1016</v>
      </c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2:20" x14ac:dyDescent="0.3">
      <c r="B375" s="12" t="s">
        <v>368</v>
      </c>
      <c r="C375" s="13" t="s">
        <v>1016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2:20" x14ac:dyDescent="0.3">
      <c r="B376" s="12" t="s">
        <v>369</v>
      </c>
      <c r="C376" s="13" t="s">
        <v>1016</v>
      </c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2:20" x14ac:dyDescent="0.3">
      <c r="B377" s="12" t="s">
        <v>370</v>
      </c>
      <c r="C377" s="13" t="s">
        <v>1016</v>
      </c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2:20" x14ac:dyDescent="0.3">
      <c r="B378" s="12" t="s">
        <v>371</v>
      </c>
      <c r="C378" s="13" t="s">
        <v>1016</v>
      </c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2:20" x14ac:dyDescent="0.3">
      <c r="B379" s="12" t="s">
        <v>372</v>
      </c>
      <c r="C379" s="13" t="s">
        <v>1016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2:20" x14ac:dyDescent="0.3">
      <c r="B380" s="12" t="s">
        <v>373</v>
      </c>
      <c r="C380" s="13" t="s">
        <v>1016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2:20" x14ac:dyDescent="0.3">
      <c r="B381" s="12" t="s">
        <v>374</v>
      </c>
      <c r="C381" s="13" t="s">
        <v>1016</v>
      </c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2:20" x14ac:dyDescent="0.3">
      <c r="B382" s="12" t="s">
        <v>375</v>
      </c>
      <c r="C382" s="13" t="s">
        <v>1016</v>
      </c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2:20" x14ac:dyDescent="0.3">
      <c r="B383" s="12" t="s">
        <v>376</v>
      </c>
      <c r="C383" s="13" t="s">
        <v>1016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2:20" x14ac:dyDescent="0.3">
      <c r="B384" s="12" t="s">
        <v>377</v>
      </c>
      <c r="C384" s="13" t="s">
        <v>1016</v>
      </c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2:20" x14ac:dyDescent="0.3">
      <c r="B385" s="12" t="s">
        <v>378</v>
      </c>
      <c r="C385" s="13" t="s">
        <v>1016</v>
      </c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2:20" x14ac:dyDescent="0.3">
      <c r="B386" s="12" t="s">
        <v>379</v>
      </c>
      <c r="C386" s="13" t="s">
        <v>1016</v>
      </c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2:20" x14ac:dyDescent="0.3">
      <c r="B387" s="12" t="s">
        <v>380</v>
      </c>
      <c r="C387" s="13" t="s">
        <v>1016</v>
      </c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2:20" x14ac:dyDescent="0.3">
      <c r="B388" s="12" t="s">
        <v>381</v>
      </c>
      <c r="C388" s="13" t="s">
        <v>1016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2:20" x14ac:dyDescent="0.3">
      <c r="B389" s="12" t="s">
        <v>382</v>
      </c>
      <c r="C389" s="13" t="s">
        <v>1016</v>
      </c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2:20" x14ac:dyDescent="0.3">
      <c r="B390" s="12" t="s">
        <v>383</v>
      </c>
      <c r="C390" s="13" t="s">
        <v>1016</v>
      </c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2:20" x14ac:dyDescent="0.3">
      <c r="B391" s="12" t="s">
        <v>384</v>
      </c>
      <c r="C391" s="13" t="s">
        <v>1016</v>
      </c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2:20" x14ac:dyDescent="0.3">
      <c r="B392" s="12" t="s">
        <v>385</v>
      </c>
      <c r="C392" s="13" t="s">
        <v>1016</v>
      </c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2:20" x14ac:dyDescent="0.3">
      <c r="B393" s="12" t="s">
        <v>386</v>
      </c>
      <c r="C393" s="13" t="s">
        <v>1016</v>
      </c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2:20" x14ac:dyDescent="0.3">
      <c r="B394" s="12" t="s">
        <v>387</v>
      </c>
      <c r="C394" s="13" t="s">
        <v>1016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2:20" x14ac:dyDescent="0.3">
      <c r="B395" s="12" t="s">
        <v>388</v>
      </c>
      <c r="C395" s="13" t="s">
        <v>1016</v>
      </c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2:20" x14ac:dyDescent="0.3">
      <c r="B396" s="12" t="s">
        <v>389</v>
      </c>
      <c r="C396" s="13" t="s">
        <v>1016</v>
      </c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2:20" x14ac:dyDescent="0.3">
      <c r="B397" s="12" t="s">
        <v>390</v>
      </c>
      <c r="C397" s="13" t="s">
        <v>1016</v>
      </c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2:20" x14ac:dyDescent="0.3">
      <c r="B398" s="12" t="s">
        <v>391</v>
      </c>
      <c r="C398" s="13" t="s">
        <v>1016</v>
      </c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2:20" x14ac:dyDescent="0.3">
      <c r="B399" s="12" t="s">
        <v>392</v>
      </c>
      <c r="C399" s="13" t="s">
        <v>1016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2:20" x14ac:dyDescent="0.3">
      <c r="B400" s="12" t="s">
        <v>393</v>
      </c>
      <c r="C400" s="13" t="s">
        <v>1016</v>
      </c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2:20" x14ac:dyDescent="0.3">
      <c r="B401" s="12" t="s">
        <v>394</v>
      </c>
      <c r="C401" s="13" t="s">
        <v>1016</v>
      </c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2:20" x14ac:dyDescent="0.3">
      <c r="B402" s="12" t="s">
        <v>395</v>
      </c>
      <c r="C402" s="13" t="s">
        <v>1016</v>
      </c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2:20" x14ac:dyDescent="0.3">
      <c r="B403" s="12" t="s">
        <v>396</v>
      </c>
      <c r="C403" s="13" t="s">
        <v>1016</v>
      </c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2:20" x14ac:dyDescent="0.3">
      <c r="B404" s="12" t="s">
        <v>397</v>
      </c>
      <c r="C404" s="13" t="s">
        <v>1016</v>
      </c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2:20" x14ac:dyDescent="0.3">
      <c r="B405" s="12" t="s">
        <v>398</v>
      </c>
      <c r="C405" s="13" t="s">
        <v>1016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2:20" x14ac:dyDescent="0.3">
      <c r="B406" s="12" t="s">
        <v>399</v>
      </c>
      <c r="C406" s="13" t="s">
        <v>1016</v>
      </c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2:20" x14ac:dyDescent="0.3">
      <c r="B407" s="12" t="s">
        <v>400</v>
      </c>
      <c r="C407" s="13" t="s">
        <v>1016</v>
      </c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2:20" x14ac:dyDescent="0.3">
      <c r="B408" s="12" t="s">
        <v>401</v>
      </c>
      <c r="C408" s="13" t="s">
        <v>1016</v>
      </c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2:20" x14ac:dyDescent="0.3">
      <c r="B409" s="12" t="s">
        <v>402</v>
      </c>
      <c r="C409" s="13" t="s">
        <v>1016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2:20" x14ac:dyDescent="0.3">
      <c r="B410" s="12" t="s">
        <v>403</v>
      </c>
      <c r="C410" s="13" t="s">
        <v>1016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2:20" x14ac:dyDescent="0.3">
      <c r="B411" s="12" t="s">
        <v>404</v>
      </c>
      <c r="C411" s="13" t="s">
        <v>1016</v>
      </c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2:20" x14ac:dyDescent="0.3">
      <c r="B412" s="12" t="s">
        <v>405</v>
      </c>
      <c r="C412" s="13" t="s">
        <v>1016</v>
      </c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2:20" x14ac:dyDescent="0.3">
      <c r="B413" s="12" t="s">
        <v>406</v>
      </c>
      <c r="C413" s="13" t="s">
        <v>1016</v>
      </c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2:20" x14ac:dyDescent="0.3">
      <c r="B414" s="12" t="s">
        <v>407</v>
      </c>
      <c r="C414" s="13" t="s">
        <v>1016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2:20" x14ac:dyDescent="0.3">
      <c r="B415" s="12" t="s">
        <v>408</v>
      </c>
      <c r="C415" s="13" t="s">
        <v>1016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2:20" x14ac:dyDescent="0.3">
      <c r="B416" s="12" t="s">
        <v>409</v>
      </c>
      <c r="C416" s="13" t="s">
        <v>1016</v>
      </c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2:20" x14ac:dyDescent="0.3">
      <c r="B417" s="12" t="s">
        <v>410</v>
      </c>
      <c r="C417" s="13" t="s">
        <v>1016</v>
      </c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2:20" x14ac:dyDescent="0.3">
      <c r="B418" s="12" t="s">
        <v>411</v>
      </c>
      <c r="C418" s="13" t="s">
        <v>1016</v>
      </c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2:20" x14ac:dyDescent="0.3">
      <c r="B419" s="12" t="s">
        <v>412</v>
      </c>
      <c r="C419" s="13" t="s">
        <v>1016</v>
      </c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2:20" x14ac:dyDescent="0.3">
      <c r="B420" s="12" t="s">
        <v>413</v>
      </c>
      <c r="C420" s="13" t="s">
        <v>1016</v>
      </c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2:20" x14ac:dyDescent="0.3">
      <c r="B421" s="12" t="s">
        <v>414</v>
      </c>
      <c r="C421" s="13" t="s">
        <v>1016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2:20" x14ac:dyDescent="0.3">
      <c r="B422" s="12" t="s">
        <v>415</v>
      </c>
      <c r="C422" s="13" t="s">
        <v>1016</v>
      </c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2:20" x14ac:dyDescent="0.3">
      <c r="B423" s="12" t="s">
        <v>416</v>
      </c>
      <c r="C423" s="13" t="s">
        <v>1016</v>
      </c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2:20" x14ac:dyDescent="0.3">
      <c r="B424" s="12" t="s">
        <v>417</v>
      </c>
      <c r="C424" s="13" t="s">
        <v>1016</v>
      </c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2:20" x14ac:dyDescent="0.3">
      <c r="B425" s="12" t="s">
        <v>418</v>
      </c>
      <c r="C425" s="13" t="s">
        <v>1016</v>
      </c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2:20" x14ac:dyDescent="0.3">
      <c r="B426" s="12" t="s">
        <v>419</v>
      </c>
      <c r="C426" s="13" t="s">
        <v>1016</v>
      </c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2:20" x14ac:dyDescent="0.3">
      <c r="B427" s="12" t="s">
        <v>420</v>
      </c>
      <c r="C427" s="13" t="s">
        <v>1016</v>
      </c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2:20" x14ac:dyDescent="0.3">
      <c r="B428" s="12" t="s">
        <v>421</v>
      </c>
      <c r="C428" s="13" t="s">
        <v>1016</v>
      </c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2:20" x14ac:dyDescent="0.3">
      <c r="B429" s="12" t="s">
        <v>422</v>
      </c>
      <c r="C429" s="13" t="s">
        <v>1016</v>
      </c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2:20" x14ac:dyDescent="0.3">
      <c r="B430" s="12" t="s">
        <v>423</v>
      </c>
      <c r="C430" s="13" t="s">
        <v>1016</v>
      </c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2:20" x14ac:dyDescent="0.3">
      <c r="B431" s="12" t="s">
        <v>424</v>
      </c>
      <c r="C431" s="13" t="s">
        <v>1016</v>
      </c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2:20" x14ac:dyDescent="0.3">
      <c r="B432" s="12" t="s">
        <v>425</v>
      </c>
      <c r="C432" s="13" t="s">
        <v>1016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2:20" x14ac:dyDescent="0.3">
      <c r="B433" s="12" t="s">
        <v>426</v>
      </c>
      <c r="C433" s="13" t="s">
        <v>1016</v>
      </c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2:20" x14ac:dyDescent="0.3">
      <c r="B434" s="12" t="s">
        <v>427</v>
      </c>
      <c r="C434" s="13" t="s">
        <v>1016</v>
      </c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2:20" x14ac:dyDescent="0.3">
      <c r="B435" s="12" t="s">
        <v>428</v>
      </c>
      <c r="C435" s="13" t="s">
        <v>1016</v>
      </c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2:20" x14ac:dyDescent="0.3">
      <c r="B436" s="12" t="s">
        <v>429</v>
      </c>
      <c r="C436" s="13" t="s">
        <v>1016</v>
      </c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2:20" x14ac:dyDescent="0.3">
      <c r="B437" s="12" t="s">
        <v>430</v>
      </c>
      <c r="C437" s="13" t="s">
        <v>1016</v>
      </c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2:20" x14ac:dyDescent="0.3">
      <c r="B438" s="12" t="s">
        <v>431</v>
      </c>
      <c r="C438" s="13" t="s">
        <v>1016</v>
      </c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2:20" x14ac:dyDescent="0.3">
      <c r="B439" s="12" t="s">
        <v>432</v>
      </c>
      <c r="C439" s="13" t="s">
        <v>1016</v>
      </c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2:20" x14ac:dyDescent="0.3">
      <c r="B440" s="12" t="s">
        <v>433</v>
      </c>
      <c r="C440" s="13" t="s">
        <v>1016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2:20" x14ac:dyDescent="0.3">
      <c r="B441" s="12" t="s">
        <v>434</v>
      </c>
      <c r="C441" s="13" t="s">
        <v>1016</v>
      </c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2:20" x14ac:dyDescent="0.3">
      <c r="B442" s="12" t="s">
        <v>435</v>
      </c>
      <c r="C442" s="13" t="s">
        <v>1016</v>
      </c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2:20" x14ac:dyDescent="0.3">
      <c r="B443" s="12" t="s">
        <v>436</v>
      </c>
      <c r="C443" s="13" t="s">
        <v>1016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2:20" x14ac:dyDescent="0.3">
      <c r="B444" s="12" t="s">
        <v>437</v>
      </c>
      <c r="C444" s="13" t="s">
        <v>1016</v>
      </c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2:20" x14ac:dyDescent="0.3">
      <c r="B445" s="12" t="s">
        <v>438</v>
      </c>
      <c r="C445" s="13" t="s">
        <v>1016</v>
      </c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2:20" x14ac:dyDescent="0.3">
      <c r="B446" s="12" t="s">
        <v>439</v>
      </c>
      <c r="C446" s="13" t="s">
        <v>1016</v>
      </c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2:20" x14ac:dyDescent="0.3">
      <c r="B447" s="12" t="s">
        <v>440</v>
      </c>
      <c r="C447" s="13" t="s">
        <v>1016</v>
      </c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2:20" x14ac:dyDescent="0.3">
      <c r="B448" s="12" t="s">
        <v>441</v>
      </c>
      <c r="C448" s="13" t="s">
        <v>1016</v>
      </c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2:20" x14ac:dyDescent="0.3">
      <c r="B449" s="12" t="s">
        <v>442</v>
      </c>
      <c r="C449" s="13" t="s">
        <v>1016</v>
      </c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2:20" x14ac:dyDescent="0.3">
      <c r="B450" s="12" t="s">
        <v>443</v>
      </c>
      <c r="C450" s="13" t="s">
        <v>1016</v>
      </c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2:20" x14ac:dyDescent="0.3">
      <c r="B451" s="12" t="s">
        <v>444</v>
      </c>
      <c r="C451" s="13" t="s">
        <v>1016</v>
      </c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2:20" x14ac:dyDescent="0.3">
      <c r="B452" s="12" t="s">
        <v>445</v>
      </c>
      <c r="C452" s="13" t="s">
        <v>1016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2:20" x14ac:dyDescent="0.3">
      <c r="B453" s="12" t="s">
        <v>446</v>
      </c>
      <c r="C453" s="13" t="s">
        <v>1016</v>
      </c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2:20" x14ac:dyDescent="0.3">
      <c r="B454" s="12" t="s">
        <v>447</v>
      </c>
      <c r="C454" s="13" t="s">
        <v>1016</v>
      </c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2:20" x14ac:dyDescent="0.3">
      <c r="B455" s="12" t="s">
        <v>448</v>
      </c>
      <c r="C455" s="13" t="s">
        <v>1016</v>
      </c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2:20" x14ac:dyDescent="0.3">
      <c r="B456" s="12" t="s">
        <v>449</v>
      </c>
      <c r="C456" s="13" t="s">
        <v>1016</v>
      </c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2:20" x14ac:dyDescent="0.3">
      <c r="B457" s="12" t="s">
        <v>450</v>
      </c>
      <c r="C457" s="13" t="s">
        <v>1016</v>
      </c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2:20" x14ac:dyDescent="0.3">
      <c r="B458" s="12" t="s">
        <v>451</v>
      </c>
      <c r="C458" s="13" t="s">
        <v>1016</v>
      </c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2:20" x14ac:dyDescent="0.3">
      <c r="B459" s="12" t="s">
        <v>452</v>
      </c>
      <c r="C459" s="13" t="s">
        <v>1016</v>
      </c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2:20" x14ac:dyDescent="0.3">
      <c r="B460" s="12" t="s">
        <v>453</v>
      </c>
      <c r="C460" s="13" t="s">
        <v>1016</v>
      </c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2:20" x14ac:dyDescent="0.3">
      <c r="B461" s="12" t="s">
        <v>454</v>
      </c>
      <c r="C461" s="13" t="s">
        <v>1016</v>
      </c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2:20" x14ac:dyDescent="0.3">
      <c r="B462" s="12" t="s">
        <v>455</v>
      </c>
      <c r="C462" s="13" t="s">
        <v>1016</v>
      </c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2:20" x14ac:dyDescent="0.3">
      <c r="B463" s="12" t="s">
        <v>456</v>
      </c>
      <c r="C463" s="13" t="s">
        <v>1016</v>
      </c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2:20" x14ac:dyDescent="0.3">
      <c r="B464" s="12" t="s">
        <v>457</v>
      </c>
      <c r="C464" s="13" t="s">
        <v>1016</v>
      </c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2:20" x14ac:dyDescent="0.3">
      <c r="B465" s="12" t="s">
        <v>458</v>
      </c>
      <c r="C465" s="13" t="s">
        <v>1016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2:20" x14ac:dyDescent="0.3">
      <c r="B466" s="12" t="s">
        <v>459</v>
      </c>
      <c r="C466" s="13" t="s">
        <v>1016</v>
      </c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2:20" x14ac:dyDescent="0.3">
      <c r="B467" s="12" t="s">
        <v>460</v>
      </c>
      <c r="C467" s="13" t="s">
        <v>1016</v>
      </c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2:20" x14ac:dyDescent="0.3">
      <c r="B468" s="12" t="s">
        <v>461</v>
      </c>
      <c r="C468" s="13" t="s">
        <v>1016</v>
      </c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2:20" x14ac:dyDescent="0.3">
      <c r="B469" s="12" t="s">
        <v>462</v>
      </c>
      <c r="C469" s="13" t="s">
        <v>1016</v>
      </c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2:20" x14ac:dyDescent="0.3">
      <c r="B470" s="12" t="s">
        <v>463</v>
      </c>
      <c r="C470" s="13" t="s">
        <v>1016</v>
      </c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2:20" x14ac:dyDescent="0.3">
      <c r="B471" s="12" t="s">
        <v>464</v>
      </c>
      <c r="C471" s="13" t="s">
        <v>1016</v>
      </c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2:20" x14ac:dyDescent="0.3">
      <c r="B472" s="12" t="s">
        <v>465</v>
      </c>
      <c r="C472" s="13" t="s">
        <v>1016</v>
      </c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2:20" x14ac:dyDescent="0.3">
      <c r="B473" s="12" t="s">
        <v>466</v>
      </c>
      <c r="C473" s="13" t="s">
        <v>1016</v>
      </c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2:20" x14ac:dyDescent="0.3">
      <c r="B474" s="12" t="s">
        <v>467</v>
      </c>
      <c r="C474" s="13" t="s">
        <v>1016</v>
      </c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2:20" x14ac:dyDescent="0.3">
      <c r="B475" s="12" t="s">
        <v>468</v>
      </c>
      <c r="C475" s="13" t="s">
        <v>1016</v>
      </c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2:20" x14ac:dyDescent="0.3">
      <c r="B476" s="12" t="s">
        <v>469</v>
      </c>
      <c r="C476" s="13" t="s">
        <v>1016</v>
      </c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2:20" x14ac:dyDescent="0.3">
      <c r="B477" s="12" t="s">
        <v>470</v>
      </c>
      <c r="C477" s="13" t="s">
        <v>1016</v>
      </c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2:20" x14ac:dyDescent="0.3">
      <c r="B478" s="12" t="s">
        <v>471</v>
      </c>
      <c r="C478" s="13" t="s">
        <v>1016</v>
      </c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2:20" x14ac:dyDescent="0.3">
      <c r="B479" s="12" t="s">
        <v>472</v>
      </c>
      <c r="C479" s="13" t="s">
        <v>1016</v>
      </c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2:20" x14ac:dyDescent="0.3">
      <c r="B480" s="12" t="s">
        <v>473</v>
      </c>
      <c r="C480" s="13" t="s">
        <v>1016</v>
      </c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2:20" x14ac:dyDescent="0.3">
      <c r="B481" s="12" t="s">
        <v>474</v>
      </c>
      <c r="C481" s="13" t="s">
        <v>1016</v>
      </c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2:20" x14ac:dyDescent="0.3">
      <c r="B482" s="12" t="s">
        <v>475</v>
      </c>
      <c r="C482" s="13" t="s">
        <v>1016</v>
      </c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2:20" x14ac:dyDescent="0.3">
      <c r="B483" s="12" t="s">
        <v>476</v>
      </c>
      <c r="C483" s="13" t="s">
        <v>1016</v>
      </c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2:20" x14ac:dyDescent="0.3">
      <c r="B484" s="12" t="s">
        <v>477</v>
      </c>
      <c r="C484" s="13" t="s">
        <v>1016</v>
      </c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2:20" x14ac:dyDescent="0.3">
      <c r="B485" s="12" t="s">
        <v>478</v>
      </c>
      <c r="C485" s="13" t="s">
        <v>1016</v>
      </c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2:20" x14ac:dyDescent="0.3">
      <c r="B486" s="12" t="s">
        <v>479</v>
      </c>
      <c r="C486" s="13" t="s">
        <v>1016</v>
      </c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2:20" x14ac:dyDescent="0.3">
      <c r="B487" s="12" t="s">
        <v>480</v>
      </c>
      <c r="C487" s="13" t="s">
        <v>1016</v>
      </c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2:20" x14ac:dyDescent="0.3">
      <c r="B488" s="12" t="s">
        <v>481</v>
      </c>
      <c r="C488" s="13" t="s">
        <v>1016</v>
      </c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2:20" x14ac:dyDescent="0.3">
      <c r="B489" s="12" t="s">
        <v>482</v>
      </c>
      <c r="C489" s="13" t="s">
        <v>1016</v>
      </c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2:20" x14ac:dyDescent="0.3">
      <c r="B490" s="12" t="s">
        <v>483</v>
      </c>
      <c r="C490" s="13" t="s">
        <v>1016</v>
      </c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2:20" x14ac:dyDescent="0.3">
      <c r="B491" s="12" t="s">
        <v>484</v>
      </c>
      <c r="C491" s="13" t="s">
        <v>1016</v>
      </c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2:20" x14ac:dyDescent="0.3">
      <c r="B492" s="12" t="s">
        <v>485</v>
      </c>
      <c r="C492" s="13" t="s">
        <v>1016</v>
      </c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2:20" x14ac:dyDescent="0.3">
      <c r="B493" s="12" t="s">
        <v>486</v>
      </c>
      <c r="C493" s="13" t="s">
        <v>1016</v>
      </c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2:20" x14ac:dyDescent="0.3">
      <c r="B494" s="12" t="s">
        <v>487</v>
      </c>
      <c r="C494" s="13" t="s">
        <v>1016</v>
      </c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2:20" x14ac:dyDescent="0.3">
      <c r="B495" s="12" t="s">
        <v>488</v>
      </c>
      <c r="C495" s="13" t="s">
        <v>1016</v>
      </c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2:20" x14ac:dyDescent="0.3">
      <c r="B496" s="12" t="s">
        <v>489</v>
      </c>
      <c r="C496" s="13" t="s">
        <v>1016</v>
      </c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2:20" x14ac:dyDescent="0.3">
      <c r="B497" s="12" t="s">
        <v>490</v>
      </c>
      <c r="C497" s="13" t="s">
        <v>1016</v>
      </c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2:20" x14ac:dyDescent="0.3">
      <c r="B498" s="12" t="s">
        <v>491</v>
      </c>
      <c r="C498" s="13" t="s">
        <v>1016</v>
      </c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2:20" x14ac:dyDescent="0.3">
      <c r="B499" s="12" t="s">
        <v>492</v>
      </c>
      <c r="C499" s="13" t="s">
        <v>1016</v>
      </c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2:20" x14ac:dyDescent="0.3">
      <c r="B500" s="12" t="s">
        <v>493</v>
      </c>
      <c r="C500" s="13" t="s">
        <v>1016</v>
      </c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2:20" x14ac:dyDescent="0.3">
      <c r="B501" s="12" t="s">
        <v>494</v>
      </c>
      <c r="C501" s="13" t="s">
        <v>1016</v>
      </c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2:20" x14ac:dyDescent="0.3">
      <c r="B502" s="12" t="s">
        <v>495</v>
      </c>
      <c r="C502" s="13" t="s">
        <v>1016</v>
      </c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2:20" x14ac:dyDescent="0.3">
      <c r="B503" s="12" t="s">
        <v>496</v>
      </c>
      <c r="C503" s="13" t="s">
        <v>1016</v>
      </c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2:20" x14ac:dyDescent="0.3">
      <c r="B504" s="12" t="s">
        <v>497</v>
      </c>
      <c r="C504" s="13" t="s">
        <v>1016</v>
      </c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2:20" x14ac:dyDescent="0.3">
      <c r="B505" s="12" t="s">
        <v>498</v>
      </c>
      <c r="C505" s="13" t="s">
        <v>1016</v>
      </c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2:20" x14ac:dyDescent="0.3">
      <c r="B506" s="12" t="s">
        <v>499</v>
      </c>
      <c r="C506" s="13" t="s">
        <v>1016</v>
      </c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2:20" x14ac:dyDescent="0.3">
      <c r="B507" s="12" t="s">
        <v>500</v>
      </c>
      <c r="C507" s="13" t="s">
        <v>1016</v>
      </c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2:20" x14ac:dyDescent="0.3">
      <c r="B508" s="12" t="s">
        <v>501</v>
      </c>
      <c r="C508" s="13" t="s">
        <v>1016</v>
      </c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2:20" x14ac:dyDescent="0.3">
      <c r="B509" s="12" t="s">
        <v>502</v>
      </c>
      <c r="C509" s="13" t="s">
        <v>1016</v>
      </c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2:20" x14ac:dyDescent="0.3">
      <c r="B510" s="12" t="s">
        <v>503</v>
      </c>
      <c r="C510" s="13" t="s">
        <v>1016</v>
      </c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2:20" x14ac:dyDescent="0.3">
      <c r="B511" s="12" t="s">
        <v>504</v>
      </c>
      <c r="C511" s="13" t="s">
        <v>1016</v>
      </c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2:20" x14ac:dyDescent="0.3">
      <c r="B512" s="12" t="s">
        <v>505</v>
      </c>
      <c r="C512" s="13" t="s">
        <v>1016</v>
      </c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2:20" x14ac:dyDescent="0.3">
      <c r="B513" s="12" t="s">
        <v>506</v>
      </c>
      <c r="C513" s="13" t="s">
        <v>1016</v>
      </c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2:20" x14ac:dyDescent="0.3">
      <c r="B514" s="12" t="s">
        <v>507</v>
      </c>
      <c r="C514" s="13" t="s">
        <v>1016</v>
      </c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2:20" x14ac:dyDescent="0.3">
      <c r="B515" s="12" t="s">
        <v>508</v>
      </c>
      <c r="C515" s="13" t="s">
        <v>1016</v>
      </c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2:20" x14ac:dyDescent="0.3">
      <c r="B516" s="12" t="s">
        <v>509</v>
      </c>
      <c r="C516" s="13" t="s">
        <v>1016</v>
      </c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2:20" x14ac:dyDescent="0.3">
      <c r="B517" s="12" t="s">
        <v>510</v>
      </c>
      <c r="C517" s="13" t="s">
        <v>1016</v>
      </c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2:20" x14ac:dyDescent="0.3">
      <c r="B518" s="12" t="s">
        <v>511</v>
      </c>
      <c r="C518" s="13" t="s">
        <v>1016</v>
      </c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2:20" x14ac:dyDescent="0.3">
      <c r="B519" s="12" t="s">
        <v>512</v>
      </c>
      <c r="C519" s="13" t="s">
        <v>1016</v>
      </c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2:20" x14ac:dyDescent="0.3">
      <c r="B520" s="12" t="s">
        <v>513</v>
      </c>
      <c r="C520" s="13" t="s">
        <v>1016</v>
      </c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2:20" x14ac:dyDescent="0.3">
      <c r="B521" s="12" t="s">
        <v>514</v>
      </c>
      <c r="C521" s="13" t="s">
        <v>1016</v>
      </c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2:20" x14ac:dyDescent="0.3">
      <c r="B522" s="12" t="s">
        <v>515</v>
      </c>
      <c r="C522" s="13" t="s">
        <v>1016</v>
      </c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2:20" x14ac:dyDescent="0.3">
      <c r="B523" s="12" t="s">
        <v>516</v>
      </c>
      <c r="C523" s="13" t="s">
        <v>1016</v>
      </c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2:20" x14ac:dyDescent="0.3">
      <c r="B524" s="12" t="s">
        <v>517</v>
      </c>
      <c r="C524" s="13" t="s">
        <v>1016</v>
      </c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2:20" x14ac:dyDescent="0.3">
      <c r="B525" s="12" t="s">
        <v>518</v>
      </c>
      <c r="C525" s="13" t="s">
        <v>1016</v>
      </c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2:20" x14ac:dyDescent="0.3">
      <c r="B526" s="12" t="s">
        <v>519</v>
      </c>
      <c r="C526" s="13" t="s">
        <v>1016</v>
      </c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2:20" x14ac:dyDescent="0.3">
      <c r="B527" s="12" t="s">
        <v>520</v>
      </c>
      <c r="C527" s="13" t="s">
        <v>1016</v>
      </c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2:20" x14ac:dyDescent="0.3">
      <c r="B528" s="12" t="s">
        <v>521</v>
      </c>
      <c r="C528" s="13" t="s">
        <v>1016</v>
      </c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2:20" x14ac:dyDescent="0.3">
      <c r="B529" s="12" t="s">
        <v>522</v>
      </c>
      <c r="C529" s="13" t="s">
        <v>1016</v>
      </c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2:20" x14ac:dyDescent="0.3">
      <c r="B530" s="12" t="s">
        <v>523</v>
      </c>
      <c r="C530" s="13" t="s">
        <v>1016</v>
      </c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2:20" x14ac:dyDescent="0.3">
      <c r="B531" s="12" t="s">
        <v>524</v>
      </c>
      <c r="C531" s="13" t="s">
        <v>1016</v>
      </c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2:20" x14ac:dyDescent="0.3">
      <c r="B532" s="12" t="s">
        <v>525</v>
      </c>
      <c r="C532" s="13" t="s">
        <v>1016</v>
      </c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2:20" x14ac:dyDescent="0.3">
      <c r="B533" s="12" t="s">
        <v>526</v>
      </c>
      <c r="C533" s="13" t="s">
        <v>1016</v>
      </c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2:20" x14ac:dyDescent="0.3">
      <c r="B534" s="12" t="s">
        <v>527</v>
      </c>
      <c r="C534" s="13" t="s">
        <v>1016</v>
      </c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2:20" x14ac:dyDescent="0.3">
      <c r="B535" s="12" t="s">
        <v>528</v>
      </c>
      <c r="C535" s="13" t="s">
        <v>1016</v>
      </c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2:20" x14ac:dyDescent="0.3">
      <c r="B536" s="12" t="s">
        <v>529</v>
      </c>
      <c r="C536" s="13" t="s">
        <v>1016</v>
      </c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2:20" x14ac:dyDescent="0.3">
      <c r="B537" s="12" t="s">
        <v>530</v>
      </c>
      <c r="C537" s="13" t="s">
        <v>1016</v>
      </c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2:20" x14ac:dyDescent="0.3">
      <c r="B538" s="12" t="s">
        <v>531</v>
      </c>
      <c r="C538" s="13" t="s">
        <v>1016</v>
      </c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2:20" x14ac:dyDescent="0.3">
      <c r="B539" s="12" t="s">
        <v>532</v>
      </c>
      <c r="C539" s="13" t="s">
        <v>1016</v>
      </c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2:20" x14ac:dyDescent="0.3">
      <c r="B540" s="12" t="s">
        <v>533</v>
      </c>
      <c r="C540" s="13" t="s">
        <v>1016</v>
      </c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2:20" x14ac:dyDescent="0.3">
      <c r="B541" s="12" t="s">
        <v>534</v>
      </c>
      <c r="C541" s="13" t="s">
        <v>1016</v>
      </c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2:20" x14ac:dyDescent="0.3">
      <c r="B542" s="12" t="s">
        <v>535</v>
      </c>
      <c r="C542" s="13" t="s">
        <v>1016</v>
      </c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2:20" x14ac:dyDescent="0.3">
      <c r="B543" s="12" t="s">
        <v>536</v>
      </c>
      <c r="C543" s="13" t="s">
        <v>1016</v>
      </c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2:20" x14ac:dyDescent="0.3">
      <c r="B544" s="12" t="s">
        <v>537</v>
      </c>
      <c r="C544" s="13" t="s">
        <v>1016</v>
      </c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2:20" x14ac:dyDescent="0.3">
      <c r="B545" s="12" t="s">
        <v>538</v>
      </c>
      <c r="C545" s="13" t="s">
        <v>1016</v>
      </c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2:20" x14ac:dyDescent="0.3">
      <c r="B546" s="12" t="s">
        <v>539</v>
      </c>
      <c r="C546" s="13" t="s">
        <v>1016</v>
      </c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2:20" x14ac:dyDescent="0.3">
      <c r="B547" s="12" t="s">
        <v>540</v>
      </c>
      <c r="C547" s="13" t="s">
        <v>1016</v>
      </c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2:20" x14ac:dyDescent="0.3">
      <c r="B548" s="12" t="s">
        <v>541</v>
      </c>
      <c r="C548" s="13" t="s">
        <v>1016</v>
      </c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2:20" x14ac:dyDescent="0.3">
      <c r="B549" s="12" t="s">
        <v>542</v>
      </c>
      <c r="C549" s="13" t="s">
        <v>1016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2:20" x14ac:dyDescent="0.3">
      <c r="B550" s="12" t="s">
        <v>543</v>
      </c>
      <c r="C550" s="13" t="s">
        <v>1016</v>
      </c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2:20" x14ac:dyDescent="0.3">
      <c r="B551" s="12" t="s">
        <v>544</v>
      </c>
      <c r="C551" s="13" t="s">
        <v>1016</v>
      </c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2:20" x14ac:dyDescent="0.3">
      <c r="B552" s="12" t="s">
        <v>545</v>
      </c>
      <c r="C552" s="13" t="s">
        <v>1016</v>
      </c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2:20" x14ac:dyDescent="0.3">
      <c r="B553" s="12" t="s">
        <v>546</v>
      </c>
      <c r="C553" s="13" t="s">
        <v>1016</v>
      </c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2:20" x14ac:dyDescent="0.3">
      <c r="B554" s="12" t="s">
        <v>547</v>
      </c>
      <c r="C554" s="13" t="s">
        <v>1016</v>
      </c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2:20" x14ac:dyDescent="0.3">
      <c r="B555" s="12" t="s">
        <v>548</v>
      </c>
      <c r="C555" s="13" t="s">
        <v>1016</v>
      </c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2:20" x14ac:dyDescent="0.3">
      <c r="B556" s="12" t="s">
        <v>549</v>
      </c>
      <c r="C556" s="13" t="s">
        <v>1016</v>
      </c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2:20" x14ac:dyDescent="0.3">
      <c r="B557" s="12" t="s">
        <v>550</v>
      </c>
      <c r="C557" s="13" t="s">
        <v>1016</v>
      </c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2:20" x14ac:dyDescent="0.3">
      <c r="B558" s="12" t="s">
        <v>551</v>
      </c>
      <c r="C558" s="13" t="s">
        <v>1016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2:20" x14ac:dyDescent="0.3">
      <c r="B559" s="12" t="s">
        <v>552</v>
      </c>
      <c r="C559" s="13" t="s">
        <v>1016</v>
      </c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2:20" x14ac:dyDescent="0.3">
      <c r="B560" s="12" t="s">
        <v>553</v>
      </c>
      <c r="C560" s="13" t="s">
        <v>1016</v>
      </c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2:20" x14ac:dyDescent="0.3">
      <c r="B561" s="12" t="s">
        <v>554</v>
      </c>
      <c r="C561" s="13" t="s">
        <v>1016</v>
      </c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2:20" x14ac:dyDescent="0.3">
      <c r="B562" s="12" t="s">
        <v>555</v>
      </c>
      <c r="C562" s="13" t="s">
        <v>1016</v>
      </c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2:20" x14ac:dyDescent="0.3">
      <c r="B563" s="12" t="s">
        <v>556</v>
      </c>
      <c r="C563" s="13" t="s">
        <v>1016</v>
      </c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2:20" x14ac:dyDescent="0.3">
      <c r="B564" s="12" t="s">
        <v>557</v>
      </c>
      <c r="C564" s="13" t="s">
        <v>1016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2:20" x14ac:dyDescent="0.3">
      <c r="B565" s="12" t="s">
        <v>558</v>
      </c>
      <c r="C565" s="13" t="s">
        <v>1016</v>
      </c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2:20" x14ac:dyDescent="0.3">
      <c r="B566" s="12" t="s">
        <v>559</v>
      </c>
      <c r="C566" s="13" t="s">
        <v>1016</v>
      </c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2:20" x14ac:dyDescent="0.3">
      <c r="B567" s="12" t="s">
        <v>560</v>
      </c>
      <c r="C567" s="13" t="s">
        <v>1016</v>
      </c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2:20" x14ac:dyDescent="0.3">
      <c r="B568" s="12" t="s">
        <v>561</v>
      </c>
      <c r="C568" s="13" t="s">
        <v>1016</v>
      </c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2:20" x14ac:dyDescent="0.3">
      <c r="B569" s="12" t="s">
        <v>562</v>
      </c>
      <c r="C569" s="13" t="s">
        <v>1016</v>
      </c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2:20" x14ac:dyDescent="0.3">
      <c r="B570" s="12" t="s">
        <v>563</v>
      </c>
      <c r="C570" s="13" t="s">
        <v>1016</v>
      </c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2:20" x14ac:dyDescent="0.3">
      <c r="B571" s="12" t="s">
        <v>564</v>
      </c>
      <c r="C571" s="13" t="s">
        <v>1016</v>
      </c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2:20" x14ac:dyDescent="0.3">
      <c r="B572" s="12" t="s">
        <v>565</v>
      </c>
      <c r="C572" s="13" t="s">
        <v>1016</v>
      </c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2:20" x14ac:dyDescent="0.3">
      <c r="B573" s="12" t="s">
        <v>566</v>
      </c>
      <c r="C573" s="13" t="s">
        <v>1016</v>
      </c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2:20" x14ac:dyDescent="0.3">
      <c r="B574" s="12" t="s">
        <v>567</v>
      </c>
      <c r="C574" s="13" t="s">
        <v>1016</v>
      </c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2:20" x14ac:dyDescent="0.3">
      <c r="B575" s="12" t="s">
        <v>568</v>
      </c>
      <c r="C575" s="13" t="s">
        <v>1016</v>
      </c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2:20" x14ac:dyDescent="0.3">
      <c r="B576" s="12" t="s">
        <v>569</v>
      </c>
      <c r="C576" s="13" t="s">
        <v>1016</v>
      </c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2:20" x14ac:dyDescent="0.3">
      <c r="B577" s="12" t="s">
        <v>570</v>
      </c>
      <c r="C577" s="13" t="s">
        <v>1016</v>
      </c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2:20" x14ac:dyDescent="0.3">
      <c r="B578" s="12" t="s">
        <v>571</v>
      </c>
      <c r="C578" s="13" t="s">
        <v>1016</v>
      </c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2:20" x14ac:dyDescent="0.3">
      <c r="B579" s="12" t="s">
        <v>572</v>
      </c>
      <c r="C579" s="13" t="s">
        <v>1016</v>
      </c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2:20" x14ac:dyDescent="0.3">
      <c r="B580" s="12" t="s">
        <v>573</v>
      </c>
      <c r="C580" s="13" t="s">
        <v>1016</v>
      </c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2:20" x14ac:dyDescent="0.3">
      <c r="B581" s="12" t="s">
        <v>574</v>
      </c>
      <c r="C581" s="13" t="s">
        <v>1016</v>
      </c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2:20" x14ac:dyDescent="0.3">
      <c r="B582" s="12" t="s">
        <v>575</v>
      </c>
      <c r="C582" s="13" t="s">
        <v>1016</v>
      </c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2:20" x14ac:dyDescent="0.3">
      <c r="B583" s="12" t="s">
        <v>576</v>
      </c>
      <c r="C583" s="13" t="s">
        <v>1016</v>
      </c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2:20" x14ac:dyDescent="0.3">
      <c r="B584" s="12" t="s">
        <v>577</v>
      </c>
      <c r="C584" s="13" t="s">
        <v>1016</v>
      </c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2:20" x14ac:dyDescent="0.3">
      <c r="B585" s="12" t="s">
        <v>578</v>
      </c>
      <c r="C585" s="13" t="s">
        <v>1016</v>
      </c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2:20" x14ac:dyDescent="0.3">
      <c r="B586" s="12" t="s">
        <v>579</v>
      </c>
      <c r="C586" s="13" t="s">
        <v>1016</v>
      </c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2:20" x14ac:dyDescent="0.3">
      <c r="B587" s="12" t="s">
        <v>580</v>
      </c>
      <c r="C587" s="13" t="s">
        <v>1016</v>
      </c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2:20" x14ac:dyDescent="0.3">
      <c r="B588" s="12" t="s">
        <v>581</v>
      </c>
      <c r="C588" s="13" t="s">
        <v>1016</v>
      </c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2:20" x14ac:dyDescent="0.3">
      <c r="B589" s="12" t="s">
        <v>582</v>
      </c>
      <c r="C589" s="13" t="s">
        <v>1016</v>
      </c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2:20" x14ac:dyDescent="0.3">
      <c r="B590" s="12" t="s">
        <v>583</v>
      </c>
      <c r="C590" s="13" t="s">
        <v>1016</v>
      </c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2:20" x14ac:dyDescent="0.3">
      <c r="B591" s="12" t="s">
        <v>584</v>
      </c>
      <c r="C591" s="13" t="s">
        <v>1016</v>
      </c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2:20" x14ac:dyDescent="0.3">
      <c r="B592" s="12" t="s">
        <v>585</v>
      </c>
      <c r="C592" s="13" t="s">
        <v>1016</v>
      </c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2:20" x14ac:dyDescent="0.3">
      <c r="B593" s="12" t="s">
        <v>586</v>
      </c>
      <c r="C593" s="13" t="s">
        <v>1016</v>
      </c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2:20" x14ac:dyDescent="0.3">
      <c r="B594" s="12" t="s">
        <v>587</v>
      </c>
      <c r="C594" s="13" t="s">
        <v>1016</v>
      </c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2:20" x14ac:dyDescent="0.3">
      <c r="B595" s="12" t="s">
        <v>588</v>
      </c>
      <c r="C595" s="13" t="s">
        <v>1016</v>
      </c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2:20" x14ac:dyDescent="0.3">
      <c r="B596" s="12" t="s">
        <v>589</v>
      </c>
      <c r="C596" s="13" t="s">
        <v>1016</v>
      </c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2:20" x14ac:dyDescent="0.3">
      <c r="B597" s="12" t="s">
        <v>590</v>
      </c>
      <c r="C597" s="13" t="s">
        <v>1016</v>
      </c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2:20" x14ac:dyDescent="0.3">
      <c r="B598" s="12" t="s">
        <v>591</v>
      </c>
      <c r="C598" s="13" t="s">
        <v>1016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2:20" x14ac:dyDescent="0.3">
      <c r="B599" s="12" t="s">
        <v>592</v>
      </c>
      <c r="C599" s="13" t="s">
        <v>1016</v>
      </c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2:20" x14ac:dyDescent="0.3">
      <c r="B600" s="12" t="s">
        <v>593</v>
      </c>
      <c r="C600" s="13" t="s">
        <v>1016</v>
      </c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2:20" x14ac:dyDescent="0.3">
      <c r="B601" s="12" t="s">
        <v>594</v>
      </c>
      <c r="C601" s="13" t="s">
        <v>1016</v>
      </c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2:20" x14ac:dyDescent="0.3">
      <c r="B602" s="12" t="s">
        <v>595</v>
      </c>
      <c r="C602" s="13" t="s">
        <v>1016</v>
      </c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2:20" x14ac:dyDescent="0.3">
      <c r="B603" s="12" t="s">
        <v>596</v>
      </c>
      <c r="C603" s="13" t="s">
        <v>1016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2:20" x14ac:dyDescent="0.3">
      <c r="B604" s="12" t="s">
        <v>597</v>
      </c>
      <c r="C604" s="13" t="s">
        <v>1016</v>
      </c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2:20" x14ac:dyDescent="0.3">
      <c r="B605" s="12" t="s">
        <v>598</v>
      </c>
      <c r="C605" s="13" t="s">
        <v>1016</v>
      </c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2:20" x14ac:dyDescent="0.3">
      <c r="B606" s="12" t="s">
        <v>599</v>
      </c>
      <c r="C606" s="13" t="s">
        <v>1016</v>
      </c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2:20" x14ac:dyDescent="0.3">
      <c r="B607" s="12" t="s">
        <v>600</v>
      </c>
      <c r="C607" s="13" t="s">
        <v>1016</v>
      </c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2:20" x14ac:dyDescent="0.3">
      <c r="B608" s="12" t="s">
        <v>601</v>
      </c>
      <c r="C608" s="13" t="s">
        <v>1016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2:20" x14ac:dyDescent="0.3">
      <c r="B609" s="12" t="s">
        <v>602</v>
      </c>
      <c r="C609" s="13" t="s">
        <v>1016</v>
      </c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2:20" x14ac:dyDescent="0.3">
      <c r="B610" s="12" t="s">
        <v>603</v>
      </c>
      <c r="C610" s="13" t="s">
        <v>1016</v>
      </c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2:20" x14ac:dyDescent="0.3">
      <c r="B611" s="12" t="s">
        <v>604</v>
      </c>
      <c r="C611" s="13" t="s">
        <v>1016</v>
      </c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2:20" x14ac:dyDescent="0.3">
      <c r="B612" s="12" t="s">
        <v>605</v>
      </c>
      <c r="C612" s="13" t="s">
        <v>1016</v>
      </c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2:20" x14ac:dyDescent="0.3">
      <c r="B613" s="12" t="s">
        <v>606</v>
      </c>
      <c r="C613" s="13" t="s">
        <v>1016</v>
      </c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2:20" x14ac:dyDescent="0.3">
      <c r="B614" s="12" t="s">
        <v>607</v>
      </c>
      <c r="C614" s="13" t="s">
        <v>1016</v>
      </c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2:20" x14ac:dyDescent="0.3">
      <c r="B615" s="12" t="s">
        <v>608</v>
      </c>
      <c r="C615" s="13" t="s">
        <v>1016</v>
      </c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2:20" x14ac:dyDescent="0.3">
      <c r="B616" s="12" t="s">
        <v>609</v>
      </c>
      <c r="C616" s="13" t="s">
        <v>1016</v>
      </c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2:20" x14ac:dyDescent="0.3">
      <c r="B617" s="12" t="s">
        <v>610</v>
      </c>
      <c r="C617" s="13" t="s">
        <v>1016</v>
      </c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2:20" x14ac:dyDescent="0.3">
      <c r="B618" s="12" t="s">
        <v>611</v>
      </c>
      <c r="C618" s="13" t="s">
        <v>1016</v>
      </c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2:20" x14ac:dyDescent="0.3">
      <c r="B619" s="12" t="s">
        <v>612</v>
      </c>
      <c r="C619" s="13" t="s">
        <v>1016</v>
      </c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2:20" x14ac:dyDescent="0.3">
      <c r="B620" s="12" t="s">
        <v>613</v>
      </c>
      <c r="C620" s="13" t="s">
        <v>1016</v>
      </c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2:20" x14ac:dyDescent="0.3">
      <c r="B621" s="12" t="s">
        <v>614</v>
      </c>
      <c r="C621" s="13" t="s">
        <v>1016</v>
      </c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2:20" x14ac:dyDescent="0.3">
      <c r="B622" s="12" t="s">
        <v>615</v>
      </c>
      <c r="C622" s="13" t="s">
        <v>1016</v>
      </c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2:20" x14ac:dyDescent="0.3">
      <c r="B623" s="12" t="s">
        <v>616</v>
      </c>
      <c r="C623" s="13" t="s">
        <v>1016</v>
      </c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2:20" x14ac:dyDescent="0.3">
      <c r="B624" s="12" t="s">
        <v>617</v>
      </c>
      <c r="C624" s="13" t="s">
        <v>1016</v>
      </c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2:20" x14ac:dyDescent="0.3">
      <c r="B625" s="12" t="s">
        <v>618</v>
      </c>
      <c r="C625" s="13" t="s">
        <v>1016</v>
      </c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2:20" x14ac:dyDescent="0.3">
      <c r="B626" s="12" t="s">
        <v>619</v>
      </c>
      <c r="C626" s="13" t="s">
        <v>1016</v>
      </c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2:20" x14ac:dyDescent="0.3">
      <c r="B627" s="12" t="s">
        <v>620</v>
      </c>
      <c r="C627" s="13" t="s">
        <v>1016</v>
      </c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2:20" x14ac:dyDescent="0.3">
      <c r="B628" s="12" t="s">
        <v>621</v>
      </c>
      <c r="C628" s="13" t="s">
        <v>1016</v>
      </c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2:20" x14ac:dyDescent="0.3">
      <c r="B629" s="12" t="s">
        <v>622</v>
      </c>
      <c r="C629" s="13" t="s">
        <v>1016</v>
      </c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2:20" x14ac:dyDescent="0.3">
      <c r="B630" s="12" t="s">
        <v>623</v>
      </c>
      <c r="C630" s="13" t="s">
        <v>1016</v>
      </c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2:20" x14ac:dyDescent="0.3">
      <c r="B631" s="12" t="s">
        <v>624</v>
      </c>
      <c r="C631" s="13" t="s">
        <v>1016</v>
      </c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2:20" x14ac:dyDescent="0.3">
      <c r="B632" s="12" t="s">
        <v>625</v>
      </c>
      <c r="C632" s="13" t="s">
        <v>1016</v>
      </c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2:20" x14ac:dyDescent="0.3">
      <c r="B633" s="12" t="s">
        <v>626</v>
      </c>
      <c r="C633" s="13" t="s">
        <v>1016</v>
      </c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2:20" x14ac:dyDescent="0.3">
      <c r="B634" s="12" t="s">
        <v>627</v>
      </c>
      <c r="C634" s="13" t="s">
        <v>1016</v>
      </c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2:20" x14ac:dyDescent="0.3">
      <c r="B635" s="12" t="s">
        <v>628</v>
      </c>
      <c r="C635" s="13" t="s">
        <v>1016</v>
      </c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2:20" x14ac:dyDescent="0.3">
      <c r="B636" s="12" t="s">
        <v>629</v>
      </c>
      <c r="C636" s="13" t="s">
        <v>1016</v>
      </c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2:20" x14ac:dyDescent="0.3">
      <c r="B637" s="12" t="s">
        <v>630</v>
      </c>
      <c r="C637" s="13" t="s">
        <v>1016</v>
      </c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2:20" x14ac:dyDescent="0.3">
      <c r="B638" s="12" t="s">
        <v>631</v>
      </c>
      <c r="C638" s="13" t="s">
        <v>1016</v>
      </c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2:20" x14ac:dyDescent="0.3">
      <c r="B639" s="12" t="s">
        <v>632</v>
      </c>
      <c r="C639" s="13" t="s">
        <v>1016</v>
      </c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2:20" x14ac:dyDescent="0.3">
      <c r="B640" s="12" t="s">
        <v>633</v>
      </c>
      <c r="C640" s="13" t="s">
        <v>1016</v>
      </c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2:20" x14ac:dyDescent="0.3">
      <c r="B641" s="12" t="s">
        <v>634</v>
      </c>
      <c r="C641" s="13" t="s">
        <v>1016</v>
      </c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2:20" x14ac:dyDescent="0.3">
      <c r="B642" s="12" t="s">
        <v>635</v>
      </c>
      <c r="C642" s="13" t="s">
        <v>1016</v>
      </c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2:20" x14ac:dyDescent="0.3">
      <c r="B643" s="12" t="s">
        <v>636</v>
      </c>
      <c r="C643" s="13" t="s">
        <v>1016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2:20" x14ac:dyDescent="0.3">
      <c r="B644" s="12" t="s">
        <v>637</v>
      </c>
      <c r="C644" s="13" t="s">
        <v>1016</v>
      </c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2:20" x14ac:dyDescent="0.3">
      <c r="B645" s="12" t="s">
        <v>638</v>
      </c>
      <c r="C645" s="13" t="s">
        <v>1016</v>
      </c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2:20" x14ac:dyDescent="0.3">
      <c r="B646" s="12" t="s">
        <v>639</v>
      </c>
      <c r="C646" s="13" t="s">
        <v>1016</v>
      </c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2:20" x14ac:dyDescent="0.3">
      <c r="B647" s="12" t="s">
        <v>640</v>
      </c>
      <c r="C647" s="13" t="s">
        <v>1016</v>
      </c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2:20" x14ac:dyDescent="0.3">
      <c r="B648" s="12" t="s">
        <v>641</v>
      </c>
      <c r="C648" s="13" t="s">
        <v>1016</v>
      </c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2:20" x14ac:dyDescent="0.3">
      <c r="B649" s="12" t="s">
        <v>642</v>
      </c>
      <c r="C649" s="13" t="s">
        <v>1016</v>
      </c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2:20" x14ac:dyDescent="0.3">
      <c r="B650" s="12" t="s">
        <v>643</v>
      </c>
      <c r="C650" s="13" t="s">
        <v>1016</v>
      </c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2:20" x14ac:dyDescent="0.3">
      <c r="B651" s="12" t="s">
        <v>644</v>
      </c>
      <c r="C651" s="13" t="s">
        <v>1016</v>
      </c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2:20" x14ac:dyDescent="0.3">
      <c r="B652" s="12" t="s">
        <v>645</v>
      </c>
      <c r="C652" s="13" t="s">
        <v>1016</v>
      </c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2:20" x14ac:dyDescent="0.3">
      <c r="B653" s="12" t="s">
        <v>646</v>
      </c>
      <c r="C653" s="13" t="s">
        <v>1016</v>
      </c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2:20" x14ac:dyDescent="0.3">
      <c r="B654" s="12" t="s">
        <v>647</v>
      </c>
      <c r="C654" s="13" t="s">
        <v>1016</v>
      </c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2:20" x14ac:dyDescent="0.3">
      <c r="B655" s="12" t="s">
        <v>648</v>
      </c>
      <c r="C655" s="13" t="s">
        <v>1016</v>
      </c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2:20" x14ac:dyDescent="0.3">
      <c r="B656" s="12" t="s">
        <v>649</v>
      </c>
      <c r="C656" s="13" t="s">
        <v>1016</v>
      </c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2:20" x14ac:dyDescent="0.3">
      <c r="B657" s="12" t="s">
        <v>650</v>
      </c>
      <c r="C657" s="13" t="s">
        <v>1016</v>
      </c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2:20" x14ac:dyDescent="0.3">
      <c r="B658" s="12" t="s">
        <v>651</v>
      </c>
      <c r="C658" s="13" t="s">
        <v>1016</v>
      </c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2:20" x14ac:dyDescent="0.3">
      <c r="B659" s="12" t="s">
        <v>652</v>
      </c>
      <c r="C659" s="13" t="s">
        <v>1016</v>
      </c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2:20" x14ac:dyDescent="0.3">
      <c r="B660" s="12" t="s">
        <v>653</v>
      </c>
      <c r="C660" s="13" t="s">
        <v>1016</v>
      </c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2:20" x14ac:dyDescent="0.3">
      <c r="B661" s="12" t="s">
        <v>654</v>
      </c>
      <c r="C661" s="13" t="s">
        <v>1016</v>
      </c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2:20" x14ac:dyDescent="0.3">
      <c r="B662" s="12" t="s">
        <v>655</v>
      </c>
      <c r="C662" s="13" t="s">
        <v>1016</v>
      </c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2:20" x14ac:dyDescent="0.3">
      <c r="B663" s="12" t="s">
        <v>656</v>
      </c>
      <c r="C663" s="13" t="s">
        <v>1016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2:20" x14ac:dyDescent="0.3">
      <c r="B664" s="12" t="s">
        <v>657</v>
      </c>
      <c r="C664" s="13" t="s">
        <v>1016</v>
      </c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2:20" x14ac:dyDescent="0.3">
      <c r="B665" s="12" t="s">
        <v>658</v>
      </c>
      <c r="C665" s="13" t="s">
        <v>1016</v>
      </c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2:20" x14ac:dyDescent="0.3">
      <c r="B666" s="12" t="s">
        <v>659</v>
      </c>
      <c r="C666" s="13" t="s">
        <v>1016</v>
      </c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2:20" x14ac:dyDescent="0.3">
      <c r="B667" s="12" t="s">
        <v>660</v>
      </c>
      <c r="C667" s="13" t="s">
        <v>1016</v>
      </c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2:20" x14ac:dyDescent="0.3">
      <c r="B668" s="12" t="s">
        <v>661</v>
      </c>
      <c r="C668" s="13" t="s">
        <v>1016</v>
      </c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2:20" x14ac:dyDescent="0.3">
      <c r="B669" s="12" t="s">
        <v>662</v>
      </c>
      <c r="C669" s="13" t="s">
        <v>1016</v>
      </c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2:20" x14ac:dyDescent="0.3">
      <c r="B670" s="12" t="s">
        <v>663</v>
      </c>
      <c r="C670" s="13" t="s">
        <v>1016</v>
      </c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2:20" x14ac:dyDescent="0.3">
      <c r="B671" s="12" t="s">
        <v>664</v>
      </c>
      <c r="C671" s="13" t="s">
        <v>1016</v>
      </c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2:20" x14ac:dyDescent="0.3">
      <c r="B672" s="12" t="s">
        <v>665</v>
      </c>
      <c r="C672" s="13" t="s">
        <v>1016</v>
      </c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2:20" x14ac:dyDescent="0.3">
      <c r="B673" s="12" t="s">
        <v>666</v>
      </c>
      <c r="C673" s="13" t="s">
        <v>1016</v>
      </c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2:20" x14ac:dyDescent="0.3">
      <c r="B674" s="12" t="s">
        <v>667</v>
      </c>
      <c r="C674" s="13" t="s">
        <v>1016</v>
      </c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2:20" x14ac:dyDescent="0.3">
      <c r="B675" s="12" t="s">
        <v>668</v>
      </c>
      <c r="C675" s="13" t="s">
        <v>1016</v>
      </c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2:20" x14ac:dyDescent="0.3">
      <c r="B676" s="12" t="s">
        <v>669</v>
      </c>
      <c r="C676" s="13" t="s">
        <v>1016</v>
      </c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2:20" x14ac:dyDescent="0.3">
      <c r="B677" s="12" t="s">
        <v>670</v>
      </c>
      <c r="C677" s="13" t="s">
        <v>1016</v>
      </c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2:20" x14ac:dyDescent="0.3">
      <c r="B678" s="12" t="s">
        <v>671</v>
      </c>
      <c r="C678" s="13" t="s">
        <v>1016</v>
      </c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2:20" x14ac:dyDescent="0.3">
      <c r="B679" s="12" t="s">
        <v>672</v>
      </c>
      <c r="C679" s="13" t="s">
        <v>1016</v>
      </c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2:20" x14ac:dyDescent="0.3">
      <c r="B680" s="12" t="s">
        <v>673</v>
      </c>
      <c r="C680" s="13" t="s">
        <v>1016</v>
      </c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2:20" x14ac:dyDescent="0.3">
      <c r="B681" s="12" t="s">
        <v>674</v>
      </c>
      <c r="C681" s="13" t="s">
        <v>1016</v>
      </c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2:20" x14ac:dyDescent="0.3">
      <c r="B682" s="12" t="s">
        <v>675</v>
      </c>
      <c r="C682" s="13" t="s">
        <v>1016</v>
      </c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2:20" x14ac:dyDescent="0.3">
      <c r="B683" s="12" t="s">
        <v>676</v>
      </c>
      <c r="C683" s="13" t="s">
        <v>1016</v>
      </c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2:20" x14ac:dyDescent="0.3">
      <c r="B684" s="12" t="s">
        <v>677</v>
      </c>
      <c r="C684" s="13" t="s">
        <v>1016</v>
      </c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2:20" x14ac:dyDescent="0.3">
      <c r="B685" s="12" t="s">
        <v>678</v>
      </c>
      <c r="C685" s="13" t="s">
        <v>1016</v>
      </c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2:20" x14ac:dyDescent="0.3">
      <c r="B686" s="12" t="s">
        <v>679</v>
      </c>
      <c r="C686" s="13" t="s">
        <v>1016</v>
      </c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2:20" x14ac:dyDescent="0.3">
      <c r="B687" s="12" t="s">
        <v>680</v>
      </c>
      <c r="C687" s="13" t="s">
        <v>1016</v>
      </c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2:20" x14ac:dyDescent="0.3">
      <c r="B688" s="12" t="s">
        <v>681</v>
      </c>
      <c r="C688" s="13" t="s">
        <v>1016</v>
      </c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2:20" x14ac:dyDescent="0.3">
      <c r="B689" s="12" t="s">
        <v>682</v>
      </c>
      <c r="C689" s="13" t="s">
        <v>1016</v>
      </c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2:20" x14ac:dyDescent="0.3">
      <c r="B690" s="12" t="s">
        <v>683</v>
      </c>
      <c r="C690" s="13" t="s">
        <v>1016</v>
      </c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2:20" x14ac:dyDescent="0.3">
      <c r="B691" s="12" t="s">
        <v>684</v>
      </c>
      <c r="C691" s="13" t="s">
        <v>1016</v>
      </c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2:20" x14ac:dyDescent="0.3">
      <c r="B692" s="12" t="s">
        <v>685</v>
      </c>
      <c r="C692" s="13" t="s">
        <v>1016</v>
      </c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2:20" x14ac:dyDescent="0.3">
      <c r="B693" s="12" t="s">
        <v>686</v>
      </c>
      <c r="C693" s="13" t="s">
        <v>1016</v>
      </c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2:20" x14ac:dyDescent="0.3">
      <c r="B694" s="12" t="s">
        <v>687</v>
      </c>
      <c r="C694" s="13" t="s">
        <v>1016</v>
      </c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2:20" x14ac:dyDescent="0.3">
      <c r="B695" s="12" t="s">
        <v>688</v>
      </c>
      <c r="C695" s="13" t="s">
        <v>1016</v>
      </c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2:20" x14ac:dyDescent="0.3">
      <c r="B696" s="12" t="s">
        <v>689</v>
      </c>
      <c r="C696" s="13" t="s">
        <v>1016</v>
      </c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2:20" x14ac:dyDescent="0.3">
      <c r="B697" s="12" t="s">
        <v>690</v>
      </c>
      <c r="C697" s="13" t="s">
        <v>1016</v>
      </c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2:20" x14ac:dyDescent="0.3">
      <c r="B698" s="12" t="s">
        <v>691</v>
      </c>
      <c r="C698" s="13" t="s">
        <v>1016</v>
      </c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2:20" x14ac:dyDescent="0.3">
      <c r="B699" s="12" t="s">
        <v>692</v>
      </c>
      <c r="C699" s="13" t="s">
        <v>1016</v>
      </c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2:20" x14ac:dyDescent="0.3">
      <c r="B700" s="12" t="s">
        <v>693</v>
      </c>
      <c r="C700" s="13" t="s">
        <v>1016</v>
      </c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2:20" x14ac:dyDescent="0.3">
      <c r="B701" s="12" t="s">
        <v>694</v>
      </c>
      <c r="C701" s="13" t="s">
        <v>1016</v>
      </c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2:20" x14ac:dyDescent="0.3">
      <c r="B702" s="12" t="s">
        <v>695</v>
      </c>
      <c r="C702" s="13" t="s">
        <v>1016</v>
      </c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2:20" x14ac:dyDescent="0.3">
      <c r="B703" s="12" t="s">
        <v>696</v>
      </c>
      <c r="C703" s="13" t="s">
        <v>1016</v>
      </c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2:20" x14ac:dyDescent="0.3">
      <c r="B704" s="12" t="s">
        <v>697</v>
      </c>
      <c r="C704" s="13" t="s">
        <v>1016</v>
      </c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2:20" x14ac:dyDescent="0.3">
      <c r="B705" s="12" t="s">
        <v>698</v>
      </c>
      <c r="C705" s="13" t="s">
        <v>1016</v>
      </c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2:20" x14ac:dyDescent="0.3">
      <c r="B706" s="12" t="s">
        <v>699</v>
      </c>
      <c r="C706" s="13" t="s">
        <v>1016</v>
      </c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2:20" x14ac:dyDescent="0.3">
      <c r="B707" s="12" t="s">
        <v>700</v>
      </c>
      <c r="C707" s="13" t="s">
        <v>1016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2:20" x14ac:dyDescent="0.3">
      <c r="B708" s="12" t="s">
        <v>701</v>
      </c>
      <c r="C708" s="13" t="s">
        <v>1016</v>
      </c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2:20" x14ac:dyDescent="0.3">
      <c r="B709" s="12" t="s">
        <v>702</v>
      </c>
      <c r="C709" s="13" t="s">
        <v>1016</v>
      </c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2:20" x14ac:dyDescent="0.3">
      <c r="B710" s="12" t="s">
        <v>703</v>
      </c>
      <c r="C710" s="13" t="s">
        <v>1016</v>
      </c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2:20" x14ac:dyDescent="0.3">
      <c r="B711" s="12" t="s">
        <v>704</v>
      </c>
      <c r="C711" s="13" t="s">
        <v>1016</v>
      </c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2:20" x14ac:dyDescent="0.3">
      <c r="B712" s="12" t="s">
        <v>705</v>
      </c>
      <c r="C712" s="13" t="s">
        <v>1016</v>
      </c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2:20" x14ac:dyDescent="0.3">
      <c r="B713" s="12" t="s">
        <v>706</v>
      </c>
      <c r="C713" s="13" t="s">
        <v>1016</v>
      </c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2:20" x14ac:dyDescent="0.3">
      <c r="B714" s="12" t="s">
        <v>707</v>
      </c>
      <c r="C714" s="13" t="s">
        <v>1016</v>
      </c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2:20" x14ac:dyDescent="0.3">
      <c r="B715" s="12" t="s">
        <v>708</v>
      </c>
      <c r="C715" s="13" t="s">
        <v>1016</v>
      </c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2:20" x14ac:dyDescent="0.3">
      <c r="B716" s="12" t="s">
        <v>709</v>
      </c>
      <c r="C716" s="13" t="s">
        <v>1016</v>
      </c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2:20" x14ac:dyDescent="0.3">
      <c r="B717" s="12" t="s">
        <v>710</v>
      </c>
      <c r="C717" s="13" t="s">
        <v>1016</v>
      </c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2:20" x14ac:dyDescent="0.3">
      <c r="B718" s="12" t="s">
        <v>711</v>
      </c>
      <c r="C718" s="13" t="s">
        <v>1016</v>
      </c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2:20" x14ac:dyDescent="0.3">
      <c r="B719" s="12" t="s">
        <v>712</v>
      </c>
      <c r="C719" s="13" t="s">
        <v>1016</v>
      </c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2:20" x14ac:dyDescent="0.3">
      <c r="B720" s="12" t="s">
        <v>713</v>
      </c>
      <c r="C720" s="13" t="s">
        <v>1016</v>
      </c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2:20" x14ac:dyDescent="0.3">
      <c r="B721" s="12" t="s">
        <v>714</v>
      </c>
      <c r="C721" s="13" t="s">
        <v>1016</v>
      </c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2:20" x14ac:dyDescent="0.3">
      <c r="B722" s="12" t="s">
        <v>715</v>
      </c>
      <c r="C722" s="13" t="s">
        <v>1016</v>
      </c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2:20" x14ac:dyDescent="0.3">
      <c r="B723" s="12" t="s">
        <v>716</v>
      </c>
      <c r="C723" s="13" t="s">
        <v>1016</v>
      </c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2:20" x14ac:dyDescent="0.3">
      <c r="B724" s="12" t="s">
        <v>717</v>
      </c>
      <c r="C724" s="13" t="s">
        <v>1016</v>
      </c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2:20" x14ac:dyDescent="0.3">
      <c r="B725" s="12" t="s">
        <v>718</v>
      </c>
      <c r="C725" s="13" t="s">
        <v>1016</v>
      </c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2:20" x14ac:dyDescent="0.3">
      <c r="B726" s="12" t="s">
        <v>719</v>
      </c>
      <c r="C726" s="13" t="s">
        <v>1016</v>
      </c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2:20" x14ac:dyDescent="0.3">
      <c r="B727" s="12" t="s">
        <v>720</v>
      </c>
      <c r="C727" s="13" t="s">
        <v>1016</v>
      </c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2:20" x14ac:dyDescent="0.3">
      <c r="B728" s="12" t="s">
        <v>721</v>
      </c>
      <c r="C728" s="13" t="s">
        <v>1016</v>
      </c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2:20" x14ac:dyDescent="0.3">
      <c r="B729" s="12" t="s">
        <v>722</v>
      </c>
      <c r="C729" s="13" t="s">
        <v>1016</v>
      </c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2:20" x14ac:dyDescent="0.3">
      <c r="B730" s="12" t="s">
        <v>723</v>
      </c>
      <c r="C730" s="13" t="s">
        <v>1016</v>
      </c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2:20" x14ac:dyDescent="0.3">
      <c r="B731" s="12" t="s">
        <v>724</v>
      </c>
      <c r="C731" s="13" t="s">
        <v>1016</v>
      </c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2:20" x14ac:dyDescent="0.3">
      <c r="B732" s="12" t="s">
        <v>725</v>
      </c>
      <c r="C732" s="13" t="s">
        <v>1016</v>
      </c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2:20" x14ac:dyDescent="0.3">
      <c r="B733" s="12" t="s">
        <v>726</v>
      </c>
      <c r="C733" s="13" t="s">
        <v>1016</v>
      </c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2:20" x14ac:dyDescent="0.3">
      <c r="B734" s="12" t="s">
        <v>727</v>
      </c>
      <c r="C734" s="13" t="s">
        <v>1016</v>
      </c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2:20" x14ac:dyDescent="0.3">
      <c r="B735" s="12" t="s">
        <v>728</v>
      </c>
      <c r="C735" s="13" t="s">
        <v>1016</v>
      </c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2:20" x14ac:dyDescent="0.3">
      <c r="B736" s="12" t="s">
        <v>729</v>
      </c>
      <c r="C736" s="13" t="s">
        <v>1016</v>
      </c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2:20" x14ac:dyDescent="0.3">
      <c r="B737" s="12" t="s">
        <v>730</v>
      </c>
      <c r="C737" s="13" t="s">
        <v>1016</v>
      </c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2:20" x14ac:dyDescent="0.3">
      <c r="B738" s="12" t="s">
        <v>731</v>
      </c>
      <c r="C738" s="13" t="s">
        <v>1016</v>
      </c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2:20" x14ac:dyDescent="0.3">
      <c r="B739" s="12" t="s">
        <v>732</v>
      </c>
      <c r="C739" s="13" t="s">
        <v>1016</v>
      </c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2:20" x14ac:dyDescent="0.3">
      <c r="B740" s="12" t="s">
        <v>733</v>
      </c>
      <c r="C740" s="13" t="s">
        <v>1016</v>
      </c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2:20" x14ac:dyDescent="0.3">
      <c r="B741" s="12" t="s">
        <v>734</v>
      </c>
      <c r="C741" s="13" t="s">
        <v>1016</v>
      </c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2:20" x14ac:dyDescent="0.3">
      <c r="B742" s="12" t="s">
        <v>735</v>
      </c>
      <c r="C742" s="13" t="s">
        <v>1016</v>
      </c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2:20" x14ac:dyDescent="0.3">
      <c r="B743" s="12" t="s">
        <v>736</v>
      </c>
      <c r="C743" s="13" t="s">
        <v>1016</v>
      </c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2:20" x14ac:dyDescent="0.3">
      <c r="B744" s="12" t="s">
        <v>737</v>
      </c>
      <c r="C744" s="13" t="s">
        <v>1016</v>
      </c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2:20" x14ac:dyDescent="0.3">
      <c r="B745" s="12" t="s">
        <v>738</v>
      </c>
      <c r="C745" s="13" t="s">
        <v>1016</v>
      </c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2:20" x14ac:dyDescent="0.3">
      <c r="B746" s="12" t="s">
        <v>739</v>
      </c>
      <c r="C746" s="13" t="s">
        <v>1016</v>
      </c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2:20" x14ac:dyDescent="0.3">
      <c r="B747" s="12" t="s">
        <v>740</v>
      </c>
      <c r="C747" s="13" t="s">
        <v>1016</v>
      </c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2:20" x14ac:dyDescent="0.3">
      <c r="B748" s="12" t="s">
        <v>741</v>
      </c>
      <c r="C748" s="13" t="s">
        <v>1016</v>
      </c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2:20" x14ac:dyDescent="0.3">
      <c r="B749" s="12" t="s">
        <v>742</v>
      </c>
      <c r="C749" s="13" t="s">
        <v>1016</v>
      </c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2:20" x14ac:dyDescent="0.3">
      <c r="B750" s="12" t="s">
        <v>743</v>
      </c>
      <c r="C750" s="13" t="s">
        <v>1016</v>
      </c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2:20" x14ac:dyDescent="0.3">
      <c r="B751" s="12" t="s">
        <v>744</v>
      </c>
      <c r="C751" s="13" t="s">
        <v>1016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2:20" x14ac:dyDescent="0.3">
      <c r="B752" s="12" t="s">
        <v>745</v>
      </c>
      <c r="C752" s="13" t="s">
        <v>1016</v>
      </c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2:20" x14ac:dyDescent="0.3">
      <c r="B753" s="12" t="s">
        <v>746</v>
      </c>
      <c r="C753" s="13" t="s">
        <v>1016</v>
      </c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2:20" x14ac:dyDescent="0.3">
      <c r="B754" s="12" t="s">
        <v>747</v>
      </c>
      <c r="C754" s="13" t="s">
        <v>1016</v>
      </c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2:20" x14ac:dyDescent="0.3">
      <c r="B755" s="12" t="s">
        <v>748</v>
      </c>
      <c r="C755" s="13" t="s">
        <v>1016</v>
      </c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2:20" x14ac:dyDescent="0.3">
      <c r="B756" s="12" t="s">
        <v>749</v>
      </c>
      <c r="C756" s="13" t="s">
        <v>1016</v>
      </c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2:20" x14ac:dyDescent="0.3">
      <c r="B757" s="12" t="s">
        <v>750</v>
      </c>
      <c r="C757" s="13" t="s">
        <v>1016</v>
      </c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2:20" x14ac:dyDescent="0.3">
      <c r="B758" s="12" t="s">
        <v>751</v>
      </c>
      <c r="C758" s="13" t="s">
        <v>1016</v>
      </c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2:20" x14ac:dyDescent="0.3">
      <c r="B759" s="12" t="s">
        <v>752</v>
      </c>
      <c r="C759" s="13" t="s">
        <v>1016</v>
      </c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2:20" x14ac:dyDescent="0.3">
      <c r="B760" s="12" t="s">
        <v>753</v>
      </c>
      <c r="C760" s="13" t="s">
        <v>1016</v>
      </c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2:20" x14ac:dyDescent="0.3">
      <c r="B761" s="12" t="s">
        <v>754</v>
      </c>
      <c r="C761" s="13" t="s">
        <v>1016</v>
      </c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2:20" x14ac:dyDescent="0.3">
      <c r="B762" s="12" t="s">
        <v>755</v>
      </c>
      <c r="C762" s="13" t="s">
        <v>1016</v>
      </c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2:20" x14ac:dyDescent="0.3">
      <c r="B763" s="12" t="s">
        <v>756</v>
      </c>
      <c r="C763" s="13" t="s">
        <v>1016</v>
      </c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2:20" x14ac:dyDescent="0.3">
      <c r="B764" s="12" t="s">
        <v>757</v>
      </c>
      <c r="C764" s="13" t="s">
        <v>1016</v>
      </c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2:20" x14ac:dyDescent="0.3">
      <c r="B765" s="12" t="s">
        <v>758</v>
      </c>
      <c r="C765" s="13" t="s">
        <v>1016</v>
      </c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2:20" x14ac:dyDescent="0.3">
      <c r="B766" s="12" t="s">
        <v>759</v>
      </c>
      <c r="C766" s="13" t="s">
        <v>1016</v>
      </c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2:20" x14ac:dyDescent="0.3">
      <c r="B767" s="12" t="s">
        <v>760</v>
      </c>
      <c r="C767" s="13" t="s">
        <v>1016</v>
      </c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2:20" x14ac:dyDescent="0.3">
      <c r="B768" s="12" t="s">
        <v>761</v>
      </c>
      <c r="C768" s="13" t="s">
        <v>1016</v>
      </c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2:20" x14ac:dyDescent="0.3">
      <c r="B769" s="12" t="s">
        <v>762</v>
      </c>
      <c r="C769" s="13" t="s">
        <v>1016</v>
      </c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2:20" x14ac:dyDescent="0.3">
      <c r="B770" s="12" t="s">
        <v>763</v>
      </c>
      <c r="C770" s="13" t="s">
        <v>1016</v>
      </c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2:20" x14ac:dyDescent="0.3">
      <c r="B771" s="12" t="s">
        <v>764</v>
      </c>
      <c r="C771" s="13" t="s">
        <v>1016</v>
      </c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2:20" x14ac:dyDescent="0.3">
      <c r="B772" s="12" t="s">
        <v>765</v>
      </c>
      <c r="C772" s="13" t="s">
        <v>1016</v>
      </c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2:20" x14ac:dyDescent="0.3">
      <c r="B773" s="12" t="s">
        <v>766</v>
      </c>
      <c r="C773" s="13" t="s">
        <v>1016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2:20" x14ac:dyDescent="0.3">
      <c r="B774" s="12" t="s">
        <v>767</v>
      </c>
      <c r="C774" s="13" t="s">
        <v>1016</v>
      </c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2:20" x14ac:dyDescent="0.3">
      <c r="B775" s="12" t="s">
        <v>768</v>
      </c>
      <c r="C775" s="13" t="s">
        <v>1016</v>
      </c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2:20" x14ac:dyDescent="0.3">
      <c r="B776" s="12" t="s">
        <v>769</v>
      </c>
      <c r="C776" s="13" t="s">
        <v>1016</v>
      </c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2:20" x14ac:dyDescent="0.3">
      <c r="B777" s="12" t="s">
        <v>770</v>
      </c>
      <c r="C777" s="13" t="s">
        <v>1016</v>
      </c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2:20" x14ac:dyDescent="0.3">
      <c r="B778" s="12" t="s">
        <v>771</v>
      </c>
      <c r="C778" s="13" t="s">
        <v>1016</v>
      </c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2:20" x14ac:dyDescent="0.3">
      <c r="B779" s="12" t="s">
        <v>772</v>
      </c>
      <c r="C779" s="13" t="s">
        <v>1016</v>
      </c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2:20" x14ac:dyDescent="0.3">
      <c r="B780" s="12" t="s">
        <v>773</v>
      </c>
      <c r="C780" s="13" t="s">
        <v>1016</v>
      </c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2:20" x14ac:dyDescent="0.3">
      <c r="B781" s="12" t="s">
        <v>774</v>
      </c>
      <c r="C781" s="13" t="s">
        <v>1016</v>
      </c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2:20" x14ac:dyDescent="0.3">
      <c r="B782" s="12" t="s">
        <v>775</v>
      </c>
      <c r="C782" s="13" t="s">
        <v>1016</v>
      </c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2:20" x14ac:dyDescent="0.3">
      <c r="B783" s="12" t="s">
        <v>776</v>
      </c>
      <c r="C783" s="13" t="s">
        <v>1016</v>
      </c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2:20" x14ac:dyDescent="0.3">
      <c r="B784" s="12" t="s">
        <v>777</v>
      </c>
      <c r="C784" s="13" t="s">
        <v>1016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2:20" x14ac:dyDescent="0.3">
      <c r="B785" s="12" t="s">
        <v>778</v>
      </c>
      <c r="C785" s="13" t="s">
        <v>1016</v>
      </c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2:20" x14ac:dyDescent="0.3">
      <c r="B786" s="12" t="s">
        <v>779</v>
      </c>
      <c r="C786" s="13" t="s">
        <v>1016</v>
      </c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2:20" x14ac:dyDescent="0.3">
      <c r="B787" s="12" t="s">
        <v>780</v>
      </c>
      <c r="C787" s="13" t="s">
        <v>1016</v>
      </c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2:20" x14ac:dyDescent="0.3">
      <c r="B788" s="12" t="s">
        <v>781</v>
      </c>
      <c r="C788" s="13" t="s">
        <v>1016</v>
      </c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2:20" x14ac:dyDescent="0.3">
      <c r="B789" s="12" t="s">
        <v>782</v>
      </c>
      <c r="C789" s="13" t="s">
        <v>1016</v>
      </c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2:20" x14ac:dyDescent="0.3">
      <c r="B790" s="12" t="s">
        <v>783</v>
      </c>
      <c r="C790" s="13" t="s">
        <v>1016</v>
      </c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2:20" x14ac:dyDescent="0.3">
      <c r="B791" s="12" t="s">
        <v>784</v>
      </c>
      <c r="C791" s="13" t="s">
        <v>1016</v>
      </c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2:20" x14ac:dyDescent="0.3">
      <c r="B792" s="12" t="s">
        <v>785</v>
      </c>
      <c r="C792" s="13" t="s">
        <v>1016</v>
      </c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2:20" x14ac:dyDescent="0.3">
      <c r="B793" s="12" t="s">
        <v>786</v>
      </c>
      <c r="C793" s="13" t="s">
        <v>1016</v>
      </c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2:20" x14ac:dyDescent="0.3">
      <c r="B794" s="12" t="s">
        <v>787</v>
      </c>
      <c r="C794" s="13" t="s">
        <v>1016</v>
      </c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2:20" x14ac:dyDescent="0.3">
      <c r="B795" s="12" t="s">
        <v>788</v>
      </c>
      <c r="C795" s="13" t="s">
        <v>1016</v>
      </c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2:20" x14ac:dyDescent="0.3">
      <c r="B796" s="12" t="s">
        <v>789</v>
      </c>
      <c r="C796" s="13" t="s">
        <v>1016</v>
      </c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2:20" x14ac:dyDescent="0.3">
      <c r="B797" s="12" t="s">
        <v>790</v>
      </c>
      <c r="C797" s="13" t="s">
        <v>1016</v>
      </c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2:20" x14ac:dyDescent="0.3">
      <c r="B798" s="12" t="s">
        <v>791</v>
      </c>
      <c r="C798" s="13" t="s">
        <v>1016</v>
      </c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2:20" x14ac:dyDescent="0.3">
      <c r="B799" s="12" t="s">
        <v>792</v>
      </c>
      <c r="C799" s="13" t="s">
        <v>1016</v>
      </c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2:20" x14ac:dyDescent="0.3">
      <c r="B800" s="12" t="s">
        <v>793</v>
      </c>
      <c r="C800" s="13" t="s">
        <v>1016</v>
      </c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2:20" x14ac:dyDescent="0.3">
      <c r="B801" s="12" t="s">
        <v>794</v>
      </c>
      <c r="C801" s="13" t="s">
        <v>1016</v>
      </c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2:20" x14ac:dyDescent="0.3">
      <c r="B802" s="12" t="s">
        <v>795</v>
      </c>
      <c r="C802" s="13" t="s">
        <v>1016</v>
      </c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2:20" x14ac:dyDescent="0.3">
      <c r="B803" s="12" t="s">
        <v>796</v>
      </c>
      <c r="C803" s="13" t="s">
        <v>1016</v>
      </c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2:20" x14ac:dyDescent="0.3">
      <c r="B804" s="12" t="s">
        <v>797</v>
      </c>
      <c r="C804" s="13" t="s">
        <v>1016</v>
      </c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2:20" x14ac:dyDescent="0.3">
      <c r="B805" s="12" t="s">
        <v>798</v>
      </c>
      <c r="C805" s="13" t="s">
        <v>1016</v>
      </c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2:20" x14ac:dyDescent="0.3">
      <c r="B806" s="12" t="s">
        <v>799</v>
      </c>
      <c r="C806" s="13" t="s">
        <v>1016</v>
      </c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2:20" x14ac:dyDescent="0.3">
      <c r="B807" s="12" t="s">
        <v>800</v>
      </c>
      <c r="C807" s="13" t="s">
        <v>1016</v>
      </c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2:20" x14ac:dyDescent="0.3">
      <c r="B808" s="12" t="s">
        <v>801</v>
      </c>
      <c r="C808" s="13" t="s">
        <v>1016</v>
      </c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2:20" x14ac:dyDescent="0.3">
      <c r="B809" s="12" t="s">
        <v>802</v>
      </c>
      <c r="C809" s="13" t="s">
        <v>1016</v>
      </c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2:20" x14ac:dyDescent="0.3">
      <c r="B810" s="12" t="s">
        <v>803</v>
      </c>
      <c r="C810" s="13" t="s">
        <v>1016</v>
      </c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2:20" x14ac:dyDescent="0.3">
      <c r="B811" s="12" t="s">
        <v>804</v>
      </c>
      <c r="C811" s="13" t="s">
        <v>1016</v>
      </c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2:20" x14ac:dyDescent="0.3">
      <c r="B812" s="12" t="s">
        <v>805</v>
      </c>
      <c r="C812" s="13" t="s">
        <v>1016</v>
      </c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2:20" x14ac:dyDescent="0.3">
      <c r="B813" s="12" t="s">
        <v>806</v>
      </c>
      <c r="C813" s="13" t="s">
        <v>1016</v>
      </c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2:20" x14ac:dyDescent="0.3">
      <c r="B814" s="12" t="s">
        <v>807</v>
      </c>
      <c r="C814" s="13" t="s">
        <v>1016</v>
      </c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2:20" x14ac:dyDescent="0.3">
      <c r="B815" s="12" t="s">
        <v>808</v>
      </c>
      <c r="C815" s="13" t="s">
        <v>1016</v>
      </c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2:20" x14ac:dyDescent="0.3">
      <c r="B816" s="12" t="s">
        <v>809</v>
      </c>
      <c r="C816" s="13" t="s">
        <v>1016</v>
      </c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2:20" x14ac:dyDescent="0.3">
      <c r="B817" s="12" t="s">
        <v>810</v>
      </c>
      <c r="C817" s="13" t="s">
        <v>1016</v>
      </c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2:20" x14ac:dyDescent="0.3">
      <c r="B818" s="12" t="s">
        <v>811</v>
      </c>
      <c r="C818" s="13" t="s">
        <v>1016</v>
      </c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2:20" x14ac:dyDescent="0.3">
      <c r="B819" s="12" t="s">
        <v>812</v>
      </c>
      <c r="C819" s="13" t="s">
        <v>1016</v>
      </c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2:20" x14ac:dyDescent="0.3">
      <c r="B820" s="12" t="s">
        <v>813</v>
      </c>
      <c r="C820" s="13" t="s">
        <v>1016</v>
      </c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2:20" x14ac:dyDescent="0.3">
      <c r="B821" s="12" t="s">
        <v>814</v>
      </c>
      <c r="C821" s="13" t="s">
        <v>1016</v>
      </c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2:20" x14ac:dyDescent="0.3">
      <c r="B822" s="12" t="s">
        <v>815</v>
      </c>
      <c r="C822" s="13" t="s">
        <v>1016</v>
      </c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2:20" x14ac:dyDescent="0.3">
      <c r="B823" s="12" t="s">
        <v>816</v>
      </c>
      <c r="C823" s="13" t="s">
        <v>1016</v>
      </c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2:20" x14ac:dyDescent="0.3">
      <c r="B824" s="12" t="s">
        <v>817</v>
      </c>
      <c r="C824" s="13" t="s">
        <v>1016</v>
      </c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2:20" x14ac:dyDescent="0.3">
      <c r="B825" s="12" t="s">
        <v>818</v>
      </c>
      <c r="C825" s="13" t="s">
        <v>1016</v>
      </c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2:20" x14ac:dyDescent="0.3">
      <c r="B826" s="12" t="s">
        <v>819</v>
      </c>
      <c r="C826" s="13" t="s">
        <v>1016</v>
      </c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2:20" x14ac:dyDescent="0.3">
      <c r="B827" s="12" t="s">
        <v>820</v>
      </c>
      <c r="C827" s="13" t="s">
        <v>1016</v>
      </c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2:20" x14ac:dyDescent="0.3">
      <c r="B828" s="12" t="s">
        <v>821</v>
      </c>
      <c r="C828" s="13" t="s">
        <v>1016</v>
      </c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2:20" x14ac:dyDescent="0.3">
      <c r="B829" s="12" t="s">
        <v>822</v>
      </c>
      <c r="C829" s="13" t="s">
        <v>1016</v>
      </c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2:20" x14ac:dyDescent="0.3">
      <c r="B830" s="12" t="s">
        <v>823</v>
      </c>
      <c r="C830" s="13" t="s">
        <v>1016</v>
      </c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2:20" x14ac:dyDescent="0.3">
      <c r="B831" s="12" t="s">
        <v>824</v>
      </c>
      <c r="C831" s="13" t="s">
        <v>1016</v>
      </c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2:20" x14ac:dyDescent="0.3">
      <c r="B832" s="12" t="s">
        <v>825</v>
      </c>
      <c r="C832" s="13" t="s">
        <v>1016</v>
      </c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2:20" x14ac:dyDescent="0.3">
      <c r="B833" s="12" t="s">
        <v>826</v>
      </c>
      <c r="C833" s="13" t="s">
        <v>1016</v>
      </c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2:20" x14ac:dyDescent="0.3">
      <c r="B834" s="12" t="s">
        <v>827</v>
      </c>
      <c r="C834" s="13" t="s">
        <v>1016</v>
      </c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2:20" x14ac:dyDescent="0.3">
      <c r="B835" s="12" t="s">
        <v>828</v>
      </c>
      <c r="C835" s="13" t="s">
        <v>1016</v>
      </c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2:20" x14ac:dyDescent="0.3">
      <c r="B836" s="12" t="s">
        <v>829</v>
      </c>
      <c r="C836" s="13" t="s">
        <v>1016</v>
      </c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2:20" x14ac:dyDescent="0.3">
      <c r="B837" s="12" t="s">
        <v>830</v>
      </c>
      <c r="C837" s="13" t="s">
        <v>1016</v>
      </c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2:20" x14ac:dyDescent="0.3">
      <c r="B838" s="12" t="s">
        <v>831</v>
      </c>
      <c r="C838" s="13" t="s">
        <v>1016</v>
      </c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2:20" x14ac:dyDescent="0.3">
      <c r="B839" s="12" t="s">
        <v>832</v>
      </c>
      <c r="C839" s="13" t="s">
        <v>1016</v>
      </c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2:20" x14ac:dyDescent="0.3">
      <c r="B840" s="12" t="s">
        <v>833</v>
      </c>
      <c r="C840" s="13" t="s">
        <v>1016</v>
      </c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2:20" x14ac:dyDescent="0.3">
      <c r="B841" s="12" t="s">
        <v>834</v>
      </c>
      <c r="C841" s="13" t="s">
        <v>1016</v>
      </c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2:20" x14ac:dyDescent="0.3">
      <c r="B842" s="12" t="s">
        <v>835</v>
      </c>
      <c r="C842" s="13" t="s">
        <v>1016</v>
      </c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2:20" x14ac:dyDescent="0.3">
      <c r="B843" s="12" t="s">
        <v>836</v>
      </c>
      <c r="C843" s="13" t="s">
        <v>1016</v>
      </c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2:20" x14ac:dyDescent="0.3">
      <c r="B844" s="12" t="s">
        <v>837</v>
      </c>
      <c r="C844" s="13" t="s">
        <v>1016</v>
      </c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2:20" x14ac:dyDescent="0.3">
      <c r="B845" s="12" t="s">
        <v>838</v>
      </c>
      <c r="C845" s="13" t="s">
        <v>1016</v>
      </c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2:20" x14ac:dyDescent="0.3">
      <c r="B846" s="12" t="s">
        <v>839</v>
      </c>
      <c r="C846" s="13" t="s">
        <v>1016</v>
      </c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2:20" x14ac:dyDescent="0.3">
      <c r="B847" s="12" t="s">
        <v>840</v>
      </c>
      <c r="C847" s="13" t="s">
        <v>1016</v>
      </c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2:20" x14ac:dyDescent="0.3">
      <c r="B848" s="12" t="s">
        <v>841</v>
      </c>
      <c r="C848" s="13" t="s">
        <v>1016</v>
      </c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2:20" x14ac:dyDescent="0.3">
      <c r="B849" s="12" t="s">
        <v>842</v>
      </c>
      <c r="C849" s="13" t="s">
        <v>1016</v>
      </c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2:20" x14ac:dyDescent="0.3">
      <c r="B850" s="12" t="s">
        <v>843</v>
      </c>
      <c r="C850" s="13" t="s">
        <v>1016</v>
      </c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2:20" x14ac:dyDescent="0.3">
      <c r="B851" s="12" t="s">
        <v>844</v>
      </c>
      <c r="C851" s="13" t="s">
        <v>1016</v>
      </c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2:20" x14ac:dyDescent="0.3">
      <c r="B852" s="12" t="s">
        <v>845</v>
      </c>
      <c r="C852" s="13" t="s">
        <v>1016</v>
      </c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2:20" x14ac:dyDescent="0.3">
      <c r="B853" s="12" t="s">
        <v>846</v>
      </c>
      <c r="C853" s="13" t="s">
        <v>1016</v>
      </c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2:20" x14ac:dyDescent="0.3">
      <c r="B854" s="12" t="s">
        <v>847</v>
      </c>
      <c r="C854" s="13" t="s">
        <v>1016</v>
      </c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2:20" x14ac:dyDescent="0.3">
      <c r="B855" s="12" t="s">
        <v>848</v>
      </c>
      <c r="C855" s="13" t="s">
        <v>1016</v>
      </c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2:20" x14ac:dyDescent="0.3">
      <c r="B856" s="12" t="s">
        <v>849</v>
      </c>
      <c r="C856" s="13" t="s">
        <v>1016</v>
      </c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2:20" x14ac:dyDescent="0.3">
      <c r="B857" s="12" t="s">
        <v>850</v>
      </c>
      <c r="C857" s="13" t="s">
        <v>1016</v>
      </c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2:20" x14ac:dyDescent="0.3">
      <c r="B858" s="12" t="s">
        <v>851</v>
      </c>
      <c r="C858" s="13" t="s">
        <v>1016</v>
      </c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2:20" x14ac:dyDescent="0.3">
      <c r="B859" s="12" t="s">
        <v>852</v>
      </c>
      <c r="C859" s="13" t="s">
        <v>1016</v>
      </c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2:20" x14ac:dyDescent="0.3">
      <c r="B860" s="12" t="s">
        <v>853</v>
      </c>
      <c r="C860" s="13" t="s">
        <v>1016</v>
      </c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2:20" x14ac:dyDescent="0.3">
      <c r="B861" s="12" t="s">
        <v>854</v>
      </c>
      <c r="C861" s="13" t="s">
        <v>1016</v>
      </c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2:20" x14ac:dyDescent="0.3">
      <c r="B862" s="12" t="s">
        <v>855</v>
      </c>
      <c r="C862" s="13" t="s">
        <v>1016</v>
      </c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2:20" x14ac:dyDescent="0.3">
      <c r="B863" s="12" t="s">
        <v>856</v>
      </c>
      <c r="C863" s="13" t="s">
        <v>1016</v>
      </c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2:20" x14ac:dyDescent="0.3">
      <c r="B864" s="12" t="s">
        <v>857</v>
      </c>
      <c r="C864" s="13" t="s">
        <v>1016</v>
      </c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2:20" x14ac:dyDescent="0.3">
      <c r="B865" s="12" t="s">
        <v>858</v>
      </c>
      <c r="C865" s="13" t="s">
        <v>1016</v>
      </c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2:20" x14ac:dyDescent="0.3">
      <c r="B866" s="12" t="s">
        <v>859</v>
      </c>
      <c r="C866" s="13" t="s">
        <v>1016</v>
      </c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2:20" x14ac:dyDescent="0.3">
      <c r="B867" s="12" t="s">
        <v>860</v>
      </c>
      <c r="C867" s="13" t="s">
        <v>1016</v>
      </c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2:20" x14ac:dyDescent="0.3">
      <c r="B868" s="12" t="s">
        <v>861</v>
      </c>
      <c r="C868" s="13" t="s">
        <v>1016</v>
      </c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2:20" x14ac:dyDescent="0.3">
      <c r="B869" s="12" t="s">
        <v>862</v>
      </c>
      <c r="C869" s="13" t="s">
        <v>1016</v>
      </c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2:20" x14ac:dyDescent="0.3">
      <c r="B870" s="12" t="s">
        <v>863</v>
      </c>
      <c r="C870" s="13" t="s">
        <v>1016</v>
      </c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2:20" x14ac:dyDescent="0.3">
      <c r="B871" s="12" t="s">
        <v>864</v>
      </c>
      <c r="C871" s="13" t="s">
        <v>1016</v>
      </c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2:20" x14ac:dyDescent="0.3">
      <c r="B872" s="12" t="s">
        <v>865</v>
      </c>
      <c r="C872" s="13" t="s">
        <v>1016</v>
      </c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2:20" x14ac:dyDescent="0.3">
      <c r="B873" s="12" t="s">
        <v>866</v>
      </c>
      <c r="C873" s="13" t="s">
        <v>1016</v>
      </c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2:20" x14ac:dyDescent="0.3">
      <c r="B874" s="12" t="s">
        <v>867</v>
      </c>
      <c r="C874" s="13" t="s">
        <v>1016</v>
      </c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2:20" x14ac:dyDescent="0.3">
      <c r="B875" s="12" t="s">
        <v>868</v>
      </c>
      <c r="C875" s="13" t="s">
        <v>1016</v>
      </c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2:20" x14ac:dyDescent="0.3">
      <c r="B876" s="12" t="s">
        <v>869</v>
      </c>
      <c r="C876" s="13" t="s">
        <v>1016</v>
      </c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2:20" x14ac:dyDescent="0.3">
      <c r="B877" s="12" t="s">
        <v>870</v>
      </c>
      <c r="C877" s="13" t="s">
        <v>1016</v>
      </c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2:20" x14ac:dyDescent="0.3">
      <c r="B878" s="12" t="s">
        <v>871</v>
      </c>
      <c r="C878" s="13" t="s">
        <v>1016</v>
      </c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2:20" x14ac:dyDescent="0.3">
      <c r="B879" s="12" t="s">
        <v>872</v>
      </c>
      <c r="C879" s="13" t="s">
        <v>1016</v>
      </c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2:20" x14ac:dyDescent="0.3">
      <c r="B880" s="12" t="s">
        <v>873</v>
      </c>
      <c r="C880" s="13" t="s">
        <v>1016</v>
      </c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2:20" x14ac:dyDescent="0.3">
      <c r="B881" s="12" t="s">
        <v>874</v>
      </c>
      <c r="C881" s="13" t="s">
        <v>1016</v>
      </c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2:20" x14ac:dyDescent="0.3">
      <c r="B882" s="12" t="s">
        <v>875</v>
      </c>
      <c r="C882" s="13" t="s">
        <v>1016</v>
      </c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2:20" x14ac:dyDescent="0.3">
      <c r="B883" s="12" t="s">
        <v>876</v>
      </c>
      <c r="C883" s="13" t="s">
        <v>1016</v>
      </c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2:20" x14ac:dyDescent="0.3">
      <c r="B884" s="12" t="s">
        <v>877</v>
      </c>
      <c r="C884" s="13" t="s">
        <v>1016</v>
      </c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2:20" x14ac:dyDescent="0.3">
      <c r="B885" s="12" t="s">
        <v>878</v>
      </c>
      <c r="C885" s="13" t="s">
        <v>1016</v>
      </c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2:20" x14ac:dyDescent="0.3">
      <c r="B886" s="12" t="s">
        <v>879</v>
      </c>
      <c r="C886" s="13" t="s">
        <v>1016</v>
      </c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2:20" x14ac:dyDescent="0.3">
      <c r="B887" s="12" t="s">
        <v>880</v>
      </c>
      <c r="C887" s="13" t="s">
        <v>1016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2:20" x14ac:dyDescent="0.3">
      <c r="B888" s="12" t="s">
        <v>881</v>
      </c>
      <c r="C888" s="13" t="s">
        <v>1016</v>
      </c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2:20" x14ac:dyDescent="0.3">
      <c r="B889" s="12" t="s">
        <v>882</v>
      </c>
      <c r="C889" s="13" t="s">
        <v>1016</v>
      </c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2:20" x14ac:dyDescent="0.3">
      <c r="B890" s="12" t="s">
        <v>883</v>
      </c>
      <c r="C890" s="13" t="s">
        <v>1016</v>
      </c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2:20" x14ac:dyDescent="0.3">
      <c r="B891" s="12" t="s">
        <v>884</v>
      </c>
      <c r="C891" s="13" t="s">
        <v>1016</v>
      </c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2:20" x14ac:dyDescent="0.3">
      <c r="B892" s="12" t="s">
        <v>885</v>
      </c>
      <c r="C892" s="13" t="s">
        <v>1016</v>
      </c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2:20" x14ac:dyDescent="0.3">
      <c r="B893" s="12" t="s">
        <v>886</v>
      </c>
      <c r="C893" s="13" t="s">
        <v>1016</v>
      </c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2:20" x14ac:dyDescent="0.3">
      <c r="B894" s="12" t="s">
        <v>887</v>
      </c>
      <c r="C894" s="13" t="s">
        <v>1016</v>
      </c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2:20" x14ac:dyDescent="0.3">
      <c r="B895" s="12" t="s">
        <v>888</v>
      </c>
      <c r="C895" s="13" t="s">
        <v>1016</v>
      </c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2:20" x14ac:dyDescent="0.3">
      <c r="B896" s="12" t="s">
        <v>889</v>
      </c>
      <c r="C896" s="13" t="s">
        <v>1016</v>
      </c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2:20" x14ac:dyDescent="0.3">
      <c r="B897" s="12" t="s">
        <v>890</v>
      </c>
      <c r="C897" s="13" t="s">
        <v>1016</v>
      </c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2:20" x14ac:dyDescent="0.3">
      <c r="B898" s="12" t="s">
        <v>891</v>
      </c>
      <c r="C898" s="13" t="s">
        <v>1016</v>
      </c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2:20" x14ac:dyDescent="0.3">
      <c r="B899" s="12" t="s">
        <v>892</v>
      </c>
      <c r="C899" s="13" t="s">
        <v>1016</v>
      </c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2:20" x14ac:dyDescent="0.3">
      <c r="B900" s="12" t="s">
        <v>893</v>
      </c>
      <c r="C900" s="13" t="s">
        <v>1016</v>
      </c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2:20" x14ac:dyDescent="0.3">
      <c r="B901" s="12" t="s">
        <v>894</v>
      </c>
      <c r="C901" s="13" t="s">
        <v>1016</v>
      </c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2:20" x14ac:dyDescent="0.3">
      <c r="B902" s="12" t="s">
        <v>895</v>
      </c>
      <c r="C902" s="13" t="s">
        <v>1016</v>
      </c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2:20" x14ac:dyDescent="0.3">
      <c r="B903" s="12" t="s">
        <v>896</v>
      </c>
      <c r="C903" s="13" t="s">
        <v>1016</v>
      </c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2:20" x14ac:dyDescent="0.3">
      <c r="B904" s="12" t="s">
        <v>897</v>
      </c>
      <c r="C904" s="13" t="s">
        <v>1016</v>
      </c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2:20" x14ac:dyDescent="0.3">
      <c r="B905" s="12" t="s">
        <v>898</v>
      </c>
      <c r="C905" s="13" t="s">
        <v>1016</v>
      </c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2:20" x14ac:dyDescent="0.3">
      <c r="B906" s="12" t="s">
        <v>899</v>
      </c>
      <c r="C906" s="13" t="s">
        <v>1016</v>
      </c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2:20" x14ac:dyDescent="0.3">
      <c r="B907" s="12" t="s">
        <v>900</v>
      </c>
      <c r="C907" s="13" t="s">
        <v>1016</v>
      </c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2:20" x14ac:dyDescent="0.3">
      <c r="B908" s="12" t="s">
        <v>901</v>
      </c>
      <c r="C908" s="13" t="s">
        <v>1016</v>
      </c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2:20" x14ac:dyDescent="0.3">
      <c r="B909" s="12" t="s">
        <v>902</v>
      </c>
      <c r="C909" s="13" t="s">
        <v>1016</v>
      </c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2:20" x14ac:dyDescent="0.3">
      <c r="B910" s="12" t="s">
        <v>903</v>
      </c>
      <c r="C910" s="13" t="s">
        <v>1016</v>
      </c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2:20" x14ac:dyDescent="0.3">
      <c r="B911" s="12" t="s">
        <v>904</v>
      </c>
      <c r="C911" s="13" t="s">
        <v>1016</v>
      </c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2:20" x14ac:dyDescent="0.3">
      <c r="B912" s="12" t="s">
        <v>905</v>
      </c>
      <c r="C912" s="13" t="s">
        <v>1016</v>
      </c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2:20" x14ac:dyDescent="0.3">
      <c r="B913" s="12" t="s">
        <v>906</v>
      </c>
      <c r="C913" s="13" t="s">
        <v>1016</v>
      </c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2:20" x14ac:dyDescent="0.3">
      <c r="B914" s="12" t="s">
        <v>907</v>
      </c>
      <c r="C914" s="13" t="s">
        <v>1016</v>
      </c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2:20" x14ac:dyDescent="0.3">
      <c r="B915" s="12" t="s">
        <v>908</v>
      </c>
      <c r="C915" s="13" t="s">
        <v>1016</v>
      </c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2:20" x14ac:dyDescent="0.3">
      <c r="B916" s="12" t="s">
        <v>909</v>
      </c>
      <c r="C916" s="13" t="s">
        <v>1016</v>
      </c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2:20" x14ac:dyDescent="0.3">
      <c r="B917" s="12" t="s">
        <v>910</v>
      </c>
      <c r="C917" s="13" t="s">
        <v>1016</v>
      </c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2:20" x14ac:dyDescent="0.3">
      <c r="B918" s="12" t="s">
        <v>911</v>
      </c>
      <c r="C918" s="13" t="s">
        <v>1016</v>
      </c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2:20" x14ac:dyDescent="0.3">
      <c r="B919" s="12" t="s">
        <v>912</v>
      </c>
      <c r="C919" s="13" t="s">
        <v>1016</v>
      </c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2:20" x14ac:dyDescent="0.3">
      <c r="B920" s="12" t="s">
        <v>913</v>
      </c>
      <c r="C920" s="13" t="s">
        <v>1016</v>
      </c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2:20" x14ac:dyDescent="0.3">
      <c r="B921" s="12" t="s">
        <v>914</v>
      </c>
      <c r="C921" s="13" t="s">
        <v>1016</v>
      </c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2:20" x14ac:dyDescent="0.3">
      <c r="B922" s="12" t="s">
        <v>915</v>
      </c>
      <c r="C922" s="13" t="s">
        <v>1016</v>
      </c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2:20" x14ac:dyDescent="0.3">
      <c r="B923" s="12" t="s">
        <v>916</v>
      </c>
      <c r="C923" s="13" t="s">
        <v>1016</v>
      </c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2:20" x14ac:dyDescent="0.3">
      <c r="B924" s="12" t="s">
        <v>917</v>
      </c>
      <c r="C924" s="13" t="s">
        <v>1016</v>
      </c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2:20" x14ac:dyDescent="0.3">
      <c r="B925" s="12" t="s">
        <v>918</v>
      </c>
      <c r="C925" s="13" t="s">
        <v>1016</v>
      </c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2:20" x14ac:dyDescent="0.3">
      <c r="B926" s="12" t="s">
        <v>919</v>
      </c>
      <c r="C926" s="13" t="s">
        <v>1016</v>
      </c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2:20" x14ac:dyDescent="0.3">
      <c r="B927" s="12" t="s">
        <v>920</v>
      </c>
      <c r="C927" s="13" t="s">
        <v>1016</v>
      </c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2:20" x14ac:dyDescent="0.3">
      <c r="B928" s="12" t="s">
        <v>921</v>
      </c>
      <c r="C928" s="13" t="s">
        <v>1016</v>
      </c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2:20" x14ac:dyDescent="0.3">
      <c r="B929" s="12" t="s">
        <v>922</v>
      </c>
      <c r="C929" s="13" t="s">
        <v>1016</v>
      </c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2:20" x14ac:dyDescent="0.3">
      <c r="B930" s="12" t="s">
        <v>923</v>
      </c>
      <c r="C930" s="13" t="s">
        <v>1016</v>
      </c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2:20" x14ac:dyDescent="0.3">
      <c r="B931" s="12" t="s">
        <v>924</v>
      </c>
      <c r="C931" s="13" t="s">
        <v>1016</v>
      </c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2:20" x14ac:dyDescent="0.3">
      <c r="B932" s="12" t="s">
        <v>925</v>
      </c>
      <c r="C932" s="13" t="s">
        <v>1016</v>
      </c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2:20" x14ac:dyDescent="0.3">
      <c r="B933" s="12" t="s">
        <v>926</v>
      </c>
      <c r="C933" s="13" t="s">
        <v>1016</v>
      </c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2:20" x14ac:dyDescent="0.3">
      <c r="B934" s="12" t="s">
        <v>927</v>
      </c>
      <c r="C934" s="13" t="s">
        <v>1016</v>
      </c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2:20" x14ac:dyDescent="0.3">
      <c r="B935" s="12" t="s">
        <v>928</v>
      </c>
      <c r="C935" s="13" t="s">
        <v>1016</v>
      </c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2:20" x14ac:dyDescent="0.3">
      <c r="B936" s="12" t="s">
        <v>929</v>
      </c>
      <c r="C936" s="13" t="s">
        <v>1016</v>
      </c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2:20" x14ac:dyDescent="0.3">
      <c r="B937" s="12" t="s">
        <v>930</v>
      </c>
      <c r="C937" s="13" t="s">
        <v>1016</v>
      </c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2:20" x14ac:dyDescent="0.3">
      <c r="B938" s="12" t="s">
        <v>931</v>
      </c>
      <c r="C938" s="13" t="s">
        <v>1016</v>
      </c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2:20" x14ac:dyDescent="0.3">
      <c r="B939" s="12" t="s">
        <v>932</v>
      </c>
      <c r="C939" s="13" t="s">
        <v>1016</v>
      </c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2:20" x14ac:dyDescent="0.3">
      <c r="B940" s="12" t="s">
        <v>933</v>
      </c>
      <c r="C940" s="13" t="s">
        <v>1016</v>
      </c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2:20" x14ac:dyDescent="0.3">
      <c r="B941" s="12" t="s">
        <v>934</v>
      </c>
      <c r="C941" s="13" t="s">
        <v>1016</v>
      </c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2:20" x14ac:dyDescent="0.3">
      <c r="B942" s="12" t="s">
        <v>935</v>
      </c>
      <c r="C942" s="13" t="s">
        <v>1016</v>
      </c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2:20" x14ac:dyDescent="0.3">
      <c r="B943" s="12" t="s">
        <v>936</v>
      </c>
      <c r="C943" s="13" t="s">
        <v>1016</v>
      </c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2:20" x14ac:dyDescent="0.3">
      <c r="B944" s="12" t="s">
        <v>937</v>
      </c>
      <c r="C944" s="13" t="s">
        <v>1016</v>
      </c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2:20" x14ac:dyDescent="0.3">
      <c r="B945" s="12" t="s">
        <v>938</v>
      </c>
      <c r="C945" s="13" t="s">
        <v>1016</v>
      </c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2:20" x14ac:dyDescent="0.3">
      <c r="B946" s="12" t="s">
        <v>939</v>
      </c>
      <c r="C946" s="13" t="s">
        <v>1016</v>
      </c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2:20" x14ac:dyDescent="0.3">
      <c r="B947" s="12" t="s">
        <v>940</v>
      </c>
      <c r="C947" s="13" t="s">
        <v>1016</v>
      </c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2:20" x14ac:dyDescent="0.3">
      <c r="B948" s="12" t="s">
        <v>941</v>
      </c>
      <c r="C948" s="13" t="s">
        <v>1016</v>
      </c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2:20" x14ac:dyDescent="0.3">
      <c r="B949" s="12" t="s">
        <v>942</v>
      </c>
      <c r="C949" s="13" t="s">
        <v>1016</v>
      </c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2:20" x14ac:dyDescent="0.3">
      <c r="B950" s="12" t="s">
        <v>943</v>
      </c>
      <c r="C950" s="13" t="s">
        <v>1016</v>
      </c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2:20" x14ac:dyDescent="0.3">
      <c r="B951" s="12" t="s">
        <v>944</v>
      </c>
      <c r="C951" s="13" t="s">
        <v>1016</v>
      </c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2:20" x14ac:dyDescent="0.3">
      <c r="B952" s="12" t="s">
        <v>945</v>
      </c>
      <c r="C952" s="13" t="s">
        <v>1016</v>
      </c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2:20" x14ac:dyDescent="0.3">
      <c r="B953" s="12" t="s">
        <v>946</v>
      </c>
      <c r="C953" s="13" t="s">
        <v>1016</v>
      </c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2:20" x14ac:dyDescent="0.3">
      <c r="B954" s="12" t="s">
        <v>947</v>
      </c>
      <c r="C954" s="13" t="s">
        <v>1016</v>
      </c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2:20" x14ac:dyDescent="0.3">
      <c r="B955" s="12" t="s">
        <v>948</v>
      </c>
      <c r="C955" s="13" t="s">
        <v>1016</v>
      </c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2:20" x14ac:dyDescent="0.3">
      <c r="B956" s="12" t="s">
        <v>949</v>
      </c>
      <c r="C956" s="13" t="s">
        <v>1016</v>
      </c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2:20" x14ac:dyDescent="0.3">
      <c r="B957" s="12" t="s">
        <v>950</v>
      </c>
      <c r="C957" s="13" t="s">
        <v>1016</v>
      </c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2:20" x14ac:dyDescent="0.3">
      <c r="B958" s="12" t="s">
        <v>951</v>
      </c>
      <c r="C958" s="13" t="s">
        <v>1016</v>
      </c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2:20" x14ac:dyDescent="0.3">
      <c r="B959" s="12" t="s">
        <v>952</v>
      </c>
      <c r="C959" s="13" t="s">
        <v>1016</v>
      </c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2:20" x14ac:dyDescent="0.3">
      <c r="B960" s="12" t="s">
        <v>953</v>
      </c>
      <c r="C960" s="13" t="s">
        <v>1016</v>
      </c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2:20" x14ac:dyDescent="0.3">
      <c r="B961" s="12" t="s">
        <v>954</v>
      </c>
      <c r="C961" s="13" t="s">
        <v>1016</v>
      </c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2:20" x14ac:dyDescent="0.3">
      <c r="B962" s="12" t="s">
        <v>955</v>
      </c>
      <c r="C962" s="13" t="s">
        <v>1016</v>
      </c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2:20" x14ac:dyDescent="0.3">
      <c r="B963" s="12" t="s">
        <v>956</v>
      </c>
      <c r="C963" s="13" t="s">
        <v>1016</v>
      </c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2:20" x14ac:dyDescent="0.3">
      <c r="B964" s="12" t="s">
        <v>957</v>
      </c>
      <c r="C964" s="13" t="s">
        <v>1016</v>
      </c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2:20" x14ac:dyDescent="0.3">
      <c r="B965" s="12" t="s">
        <v>958</v>
      </c>
      <c r="C965" s="13" t="s">
        <v>1016</v>
      </c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2:20" x14ac:dyDescent="0.3">
      <c r="B966" s="12" t="s">
        <v>959</v>
      </c>
      <c r="C966" s="13" t="s">
        <v>1016</v>
      </c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2:20" x14ac:dyDescent="0.3">
      <c r="B967" s="12" t="s">
        <v>960</v>
      </c>
      <c r="C967" s="13" t="s">
        <v>1016</v>
      </c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2:20" x14ac:dyDescent="0.3">
      <c r="B968" s="12" t="s">
        <v>961</v>
      </c>
      <c r="C968" s="13" t="s">
        <v>1016</v>
      </c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2:20" x14ac:dyDescent="0.3">
      <c r="B969" s="12" t="s">
        <v>962</v>
      </c>
      <c r="C969" s="13" t="s">
        <v>1016</v>
      </c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2:20" x14ac:dyDescent="0.3">
      <c r="B970" s="12" t="s">
        <v>963</v>
      </c>
      <c r="C970" s="13" t="s">
        <v>1016</v>
      </c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2:20" x14ac:dyDescent="0.3">
      <c r="B971" s="12" t="s">
        <v>964</v>
      </c>
      <c r="C971" s="13" t="s">
        <v>1016</v>
      </c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2:20" x14ac:dyDescent="0.3">
      <c r="B972" s="12" t="s">
        <v>965</v>
      </c>
      <c r="C972" s="13" t="s">
        <v>1016</v>
      </c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2:20" x14ac:dyDescent="0.3">
      <c r="B973" s="12" t="s">
        <v>966</v>
      </c>
      <c r="C973" s="13" t="s">
        <v>1016</v>
      </c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2:20" x14ac:dyDescent="0.3">
      <c r="B974" s="12" t="s">
        <v>967</v>
      </c>
      <c r="C974" s="13" t="s">
        <v>1016</v>
      </c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2:20" x14ac:dyDescent="0.3">
      <c r="B975" s="12" t="s">
        <v>968</v>
      </c>
      <c r="C975" s="13" t="s">
        <v>1016</v>
      </c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2:20" x14ac:dyDescent="0.3">
      <c r="B976" s="12" t="s">
        <v>969</v>
      </c>
      <c r="C976" s="13" t="s">
        <v>1016</v>
      </c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2:20" x14ac:dyDescent="0.3">
      <c r="B977" s="12" t="s">
        <v>970</v>
      </c>
      <c r="C977" s="13" t="s">
        <v>1016</v>
      </c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2:20" x14ac:dyDescent="0.3">
      <c r="B978" s="12" t="s">
        <v>971</v>
      </c>
      <c r="C978" s="13" t="s">
        <v>1016</v>
      </c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2:20" x14ac:dyDescent="0.3">
      <c r="B979" s="12" t="s">
        <v>972</v>
      </c>
      <c r="C979" s="13" t="s">
        <v>1016</v>
      </c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2:20" x14ac:dyDescent="0.3">
      <c r="B980" s="12" t="s">
        <v>973</v>
      </c>
      <c r="C980" s="13" t="s">
        <v>1016</v>
      </c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2:20" x14ac:dyDescent="0.3">
      <c r="B981" s="12" t="s">
        <v>974</v>
      </c>
      <c r="C981" s="13" t="s">
        <v>1016</v>
      </c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  <row r="982" spans="2:20" x14ac:dyDescent="0.3">
      <c r="B982" s="12" t="s">
        <v>975</v>
      </c>
      <c r="C982" s="13" t="s">
        <v>1016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</row>
    <row r="983" spans="2:20" x14ac:dyDescent="0.3">
      <c r="B983" s="12" t="s">
        <v>976</v>
      </c>
      <c r="C983" s="13" t="s">
        <v>1016</v>
      </c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</row>
    <row r="984" spans="2:20" x14ac:dyDescent="0.3">
      <c r="B984" s="12" t="s">
        <v>977</v>
      </c>
      <c r="C984" s="13" t="s">
        <v>1016</v>
      </c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</row>
    <row r="985" spans="2:20" x14ac:dyDescent="0.3">
      <c r="B985" s="12" t="s">
        <v>978</v>
      </c>
      <c r="C985" s="13" t="s">
        <v>1016</v>
      </c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</row>
    <row r="986" spans="2:20" x14ac:dyDescent="0.3">
      <c r="B986" s="12" t="s">
        <v>979</v>
      </c>
      <c r="C986" s="13" t="s">
        <v>1016</v>
      </c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</row>
    <row r="987" spans="2:20" x14ac:dyDescent="0.3">
      <c r="B987" s="12" t="s">
        <v>980</v>
      </c>
      <c r="C987" s="13" t="s">
        <v>1016</v>
      </c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</row>
    <row r="988" spans="2:20" x14ac:dyDescent="0.3">
      <c r="B988" s="12" t="s">
        <v>981</v>
      </c>
      <c r="C988" s="13" t="s">
        <v>1016</v>
      </c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</row>
    <row r="989" spans="2:20" x14ac:dyDescent="0.3">
      <c r="B989" s="12" t="s">
        <v>982</v>
      </c>
      <c r="C989" s="13" t="s">
        <v>1016</v>
      </c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</row>
    <row r="990" spans="2:20" x14ac:dyDescent="0.3">
      <c r="B990" s="12" t="s">
        <v>983</v>
      </c>
      <c r="C990" s="13" t="s">
        <v>1016</v>
      </c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</row>
    <row r="991" spans="2:20" x14ac:dyDescent="0.3">
      <c r="B991" s="12" t="s">
        <v>984</v>
      </c>
      <c r="C991" s="13" t="s">
        <v>1016</v>
      </c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</row>
    <row r="992" spans="2:20" x14ac:dyDescent="0.3">
      <c r="B992" s="12" t="s">
        <v>985</v>
      </c>
      <c r="C992" s="13" t="s">
        <v>1016</v>
      </c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</row>
    <row r="993" spans="2:20" x14ac:dyDescent="0.3">
      <c r="B993" s="12" t="s">
        <v>986</v>
      </c>
      <c r="C993" s="13" t="s">
        <v>1016</v>
      </c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</row>
    <row r="994" spans="2:20" x14ac:dyDescent="0.3">
      <c r="B994" s="12" t="s">
        <v>987</v>
      </c>
      <c r="C994" s="13" t="s">
        <v>1016</v>
      </c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</row>
    <row r="995" spans="2:20" x14ac:dyDescent="0.3">
      <c r="B995" s="12" t="s">
        <v>988</v>
      </c>
      <c r="C995" s="13" t="s">
        <v>1016</v>
      </c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</row>
    <row r="996" spans="2:20" x14ac:dyDescent="0.3">
      <c r="B996" s="12" t="s">
        <v>989</v>
      </c>
      <c r="C996" s="13" t="s">
        <v>1016</v>
      </c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</row>
    <row r="997" spans="2:20" x14ac:dyDescent="0.3">
      <c r="B997" s="12" t="s">
        <v>990</v>
      </c>
      <c r="C997" s="13" t="s">
        <v>1016</v>
      </c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</row>
    <row r="998" spans="2:20" x14ac:dyDescent="0.3">
      <c r="B998" s="12" t="s">
        <v>991</v>
      </c>
      <c r="C998" s="13" t="s">
        <v>1016</v>
      </c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</row>
    <row r="999" spans="2:20" x14ac:dyDescent="0.3">
      <c r="B999" s="12" t="s">
        <v>992</v>
      </c>
      <c r="C999" s="13" t="s">
        <v>1016</v>
      </c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</row>
    <row r="1000" spans="2:20" x14ac:dyDescent="0.3">
      <c r="B1000" s="12" t="s">
        <v>993</v>
      </c>
      <c r="C1000" s="13" t="s">
        <v>1016</v>
      </c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</row>
    <row r="1001" spans="2:20" x14ac:dyDescent="0.3">
      <c r="B1001" s="12" t="s">
        <v>994</v>
      </c>
      <c r="C1001" s="13" t="s">
        <v>1016</v>
      </c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</row>
    <row r="1002" spans="2:20" x14ac:dyDescent="0.3">
      <c r="B1002" s="12" t="s">
        <v>995</v>
      </c>
      <c r="C1002" s="13" t="s">
        <v>1016</v>
      </c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</row>
    <row r="1003" spans="2:20" x14ac:dyDescent="0.3">
      <c r="B1003" s="12" t="s">
        <v>996</v>
      </c>
      <c r="C1003" s="13" t="s">
        <v>1016</v>
      </c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</row>
    <row r="1004" spans="2:20" x14ac:dyDescent="0.3">
      <c r="B1004" s="12" t="s">
        <v>997</v>
      </c>
      <c r="C1004" s="13" t="s">
        <v>1016</v>
      </c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</row>
    <row r="1005" spans="2:20" x14ac:dyDescent="0.3">
      <c r="B1005" s="12" t="s">
        <v>998</v>
      </c>
      <c r="C1005" s="13" t="s">
        <v>1016</v>
      </c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</row>
    <row r="1006" spans="2:20" x14ac:dyDescent="0.3">
      <c r="B1006" s="12" t="s">
        <v>999</v>
      </c>
      <c r="C1006" s="13" t="s">
        <v>1016</v>
      </c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</row>
    <row r="1007" spans="2:20" x14ac:dyDescent="0.3">
      <c r="B1007" s="12" t="s">
        <v>1000</v>
      </c>
      <c r="C1007" s="13" t="s">
        <v>1016</v>
      </c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</row>
    <row r="1008" spans="2:20" x14ac:dyDescent="0.3">
      <c r="B1008" s="12" t="s">
        <v>1001</v>
      </c>
      <c r="C1008" s="13" t="s">
        <v>1016</v>
      </c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</row>
    <row r="1009" spans="1:20" x14ac:dyDescent="0.3">
      <c r="A1009" s="22"/>
      <c r="B1009" s="19"/>
      <c r="C1009" s="19"/>
      <c r="D1009" s="19">
        <f t="shared" ref="D1009:R1009" si="0">COUNTIF(D$9:D$1008,"&gt;0")</f>
        <v>0</v>
      </c>
      <c r="E1009" s="19">
        <f t="shared" si="0"/>
        <v>0</v>
      </c>
      <c r="F1009" s="19">
        <f t="shared" si="0"/>
        <v>0</v>
      </c>
      <c r="G1009" s="19">
        <f t="shared" si="0"/>
        <v>0</v>
      </c>
      <c r="H1009" s="19">
        <f t="shared" si="0"/>
        <v>0</v>
      </c>
      <c r="I1009" s="19">
        <f t="shared" si="0"/>
        <v>0</v>
      </c>
      <c r="J1009" s="19">
        <f t="shared" si="0"/>
        <v>0</v>
      </c>
      <c r="K1009" s="19">
        <f t="shared" si="0"/>
        <v>0</v>
      </c>
      <c r="L1009" s="19">
        <f t="shared" si="0"/>
        <v>0</v>
      </c>
      <c r="M1009" s="19">
        <f t="shared" si="0"/>
        <v>0</v>
      </c>
      <c r="N1009" s="19">
        <f t="shared" si="0"/>
        <v>0</v>
      </c>
      <c r="O1009" s="19">
        <f t="shared" si="0"/>
        <v>0</v>
      </c>
      <c r="P1009" s="19">
        <f t="shared" si="0"/>
        <v>0</v>
      </c>
      <c r="Q1009" s="19">
        <f t="shared" si="0"/>
        <v>0</v>
      </c>
      <c r="R1009" s="19">
        <f t="shared" si="0"/>
        <v>0</v>
      </c>
      <c r="S1009" s="21"/>
      <c r="T1009" s="21"/>
    </row>
    <row r="1010" spans="1:20" x14ac:dyDescent="0.3">
      <c r="A1010" s="22"/>
      <c r="B1010" s="27" t="s">
        <v>1007</v>
      </c>
      <c r="C1010" s="19" t="s">
        <v>1002</v>
      </c>
      <c r="D1010" s="19">
        <f>COUNTIF(D$9:D$1008,"=1")</f>
        <v>0</v>
      </c>
      <c r="E1010" s="19">
        <f t="shared" ref="E1010:R1010" si="1">COUNTIF(E$9:E$1008,"=1")</f>
        <v>0</v>
      </c>
      <c r="F1010" s="19">
        <f t="shared" si="1"/>
        <v>0</v>
      </c>
      <c r="G1010" s="19">
        <f t="shared" si="1"/>
        <v>0</v>
      </c>
      <c r="H1010" s="19">
        <f t="shared" si="1"/>
        <v>0</v>
      </c>
      <c r="I1010" s="19">
        <f t="shared" si="1"/>
        <v>0</v>
      </c>
      <c r="J1010" s="19">
        <f t="shared" si="1"/>
        <v>0</v>
      </c>
      <c r="K1010" s="19">
        <f t="shared" si="1"/>
        <v>0</v>
      </c>
      <c r="L1010" s="19">
        <f t="shared" si="1"/>
        <v>0</v>
      </c>
      <c r="M1010" s="19">
        <f t="shared" si="1"/>
        <v>0</v>
      </c>
      <c r="N1010" s="19">
        <f t="shared" si="1"/>
        <v>0</v>
      </c>
      <c r="O1010" s="19">
        <f t="shared" si="1"/>
        <v>0</v>
      </c>
      <c r="P1010" s="19">
        <f t="shared" si="1"/>
        <v>0</v>
      </c>
      <c r="Q1010" s="19">
        <f t="shared" si="1"/>
        <v>0</v>
      </c>
      <c r="R1010" s="19">
        <f t="shared" si="1"/>
        <v>0</v>
      </c>
      <c r="S1010" s="21"/>
      <c r="T1010" s="21"/>
    </row>
    <row r="1011" spans="1:20" x14ac:dyDescent="0.3">
      <c r="A1011" s="22"/>
      <c r="B1011" s="27"/>
      <c r="C1011" s="19" t="s">
        <v>1003</v>
      </c>
      <c r="D1011" s="19">
        <f>COUNTIF(D$9:D$1008,"=2")</f>
        <v>0</v>
      </c>
      <c r="E1011" s="19">
        <f t="shared" ref="E1011:R1011" si="2">COUNTIF(E$9:E$1008,"=2")</f>
        <v>0</v>
      </c>
      <c r="F1011" s="19">
        <f t="shared" si="2"/>
        <v>0</v>
      </c>
      <c r="G1011" s="19">
        <f t="shared" si="2"/>
        <v>0</v>
      </c>
      <c r="H1011" s="19">
        <f t="shared" si="2"/>
        <v>0</v>
      </c>
      <c r="I1011" s="19">
        <f t="shared" si="2"/>
        <v>0</v>
      </c>
      <c r="J1011" s="19">
        <f t="shared" si="2"/>
        <v>0</v>
      </c>
      <c r="K1011" s="19">
        <f t="shared" si="2"/>
        <v>0</v>
      </c>
      <c r="L1011" s="19">
        <f t="shared" si="2"/>
        <v>0</v>
      </c>
      <c r="M1011" s="19">
        <f t="shared" si="2"/>
        <v>0</v>
      </c>
      <c r="N1011" s="19">
        <f t="shared" si="2"/>
        <v>0</v>
      </c>
      <c r="O1011" s="19">
        <f t="shared" si="2"/>
        <v>0</v>
      </c>
      <c r="P1011" s="19">
        <f t="shared" si="2"/>
        <v>0</v>
      </c>
      <c r="Q1011" s="19">
        <f t="shared" si="2"/>
        <v>0</v>
      </c>
      <c r="R1011" s="19">
        <f t="shared" si="2"/>
        <v>0</v>
      </c>
      <c r="S1011" s="21"/>
      <c r="T1011" s="21"/>
    </row>
    <row r="1012" spans="1:20" x14ac:dyDescent="0.3">
      <c r="A1012" s="22"/>
      <c r="B1012" s="27"/>
      <c r="C1012" s="19" t="s">
        <v>1012</v>
      </c>
      <c r="D1012" s="19">
        <f>COUNTIF(D$9:D$1008,"=3")</f>
        <v>0</v>
      </c>
      <c r="E1012" s="19">
        <f t="shared" ref="E1012:R1012" si="3">COUNTIF(E$9:E$1008,"=3")</f>
        <v>0</v>
      </c>
      <c r="F1012" s="19">
        <f t="shared" si="3"/>
        <v>0</v>
      </c>
      <c r="G1012" s="19">
        <f t="shared" si="3"/>
        <v>0</v>
      </c>
      <c r="H1012" s="19">
        <f t="shared" si="3"/>
        <v>0</v>
      </c>
      <c r="I1012" s="19">
        <f t="shared" si="3"/>
        <v>0</v>
      </c>
      <c r="J1012" s="19">
        <f t="shared" si="3"/>
        <v>0</v>
      </c>
      <c r="K1012" s="19">
        <f t="shared" si="3"/>
        <v>0</v>
      </c>
      <c r="L1012" s="19">
        <f t="shared" si="3"/>
        <v>0</v>
      </c>
      <c r="M1012" s="19">
        <f t="shared" si="3"/>
        <v>0</v>
      </c>
      <c r="N1012" s="19">
        <f t="shared" si="3"/>
        <v>0</v>
      </c>
      <c r="O1012" s="19">
        <f t="shared" si="3"/>
        <v>0</v>
      </c>
      <c r="P1012" s="19">
        <f t="shared" si="3"/>
        <v>0</v>
      </c>
      <c r="Q1012" s="19">
        <f t="shared" si="3"/>
        <v>0</v>
      </c>
      <c r="R1012" s="19">
        <f t="shared" si="3"/>
        <v>0</v>
      </c>
      <c r="S1012" s="21"/>
      <c r="T1012" s="21"/>
    </row>
    <row r="1013" spans="1:20" x14ac:dyDescent="0.3">
      <c r="A1013" s="22"/>
      <c r="B1013" s="27"/>
      <c r="C1013" s="19" t="s">
        <v>1005</v>
      </c>
      <c r="D1013" s="19">
        <f>COUNTIF(D$9:D$1008,"=4")</f>
        <v>0</v>
      </c>
      <c r="E1013" s="19">
        <f t="shared" ref="E1013:R1013" si="4">COUNTIF(E$9:E$1008,"=4")</f>
        <v>0</v>
      </c>
      <c r="F1013" s="19">
        <f t="shared" si="4"/>
        <v>0</v>
      </c>
      <c r="G1013" s="19">
        <f t="shared" si="4"/>
        <v>0</v>
      </c>
      <c r="H1013" s="19">
        <f t="shared" si="4"/>
        <v>0</v>
      </c>
      <c r="I1013" s="19">
        <f t="shared" si="4"/>
        <v>0</v>
      </c>
      <c r="J1013" s="19">
        <f t="shared" si="4"/>
        <v>0</v>
      </c>
      <c r="K1013" s="19">
        <f t="shared" si="4"/>
        <v>0</v>
      </c>
      <c r="L1013" s="19">
        <f t="shared" si="4"/>
        <v>0</v>
      </c>
      <c r="M1013" s="19">
        <f t="shared" si="4"/>
        <v>0</v>
      </c>
      <c r="N1013" s="19">
        <f t="shared" si="4"/>
        <v>0</v>
      </c>
      <c r="O1013" s="19">
        <f t="shared" si="4"/>
        <v>0</v>
      </c>
      <c r="P1013" s="19">
        <f t="shared" si="4"/>
        <v>0</v>
      </c>
      <c r="Q1013" s="19">
        <f t="shared" si="4"/>
        <v>0</v>
      </c>
      <c r="R1013" s="19">
        <f t="shared" si="4"/>
        <v>0</v>
      </c>
      <c r="S1013" s="21"/>
      <c r="T1013" s="21"/>
    </row>
    <row r="1014" spans="1:20" x14ac:dyDescent="0.3">
      <c r="A1014" s="22"/>
      <c r="B1014" s="27"/>
      <c r="C1014" s="19" t="s">
        <v>1006</v>
      </c>
      <c r="D1014" s="19">
        <f>COUNTIF(D$9:D$1008,"=5")</f>
        <v>0</v>
      </c>
      <c r="E1014" s="19">
        <f t="shared" ref="E1014:R1014" si="5">COUNTIF(E$9:E$1008,"=5")</f>
        <v>0</v>
      </c>
      <c r="F1014" s="19">
        <f t="shared" si="5"/>
        <v>0</v>
      </c>
      <c r="G1014" s="19">
        <f t="shared" si="5"/>
        <v>0</v>
      </c>
      <c r="H1014" s="19">
        <f t="shared" si="5"/>
        <v>0</v>
      </c>
      <c r="I1014" s="19">
        <f t="shared" si="5"/>
        <v>0</v>
      </c>
      <c r="J1014" s="19">
        <f t="shared" si="5"/>
        <v>0</v>
      </c>
      <c r="K1014" s="19">
        <f t="shared" si="5"/>
        <v>0</v>
      </c>
      <c r="L1014" s="19">
        <f t="shared" si="5"/>
        <v>0</v>
      </c>
      <c r="M1014" s="19">
        <f t="shared" si="5"/>
        <v>0</v>
      </c>
      <c r="N1014" s="19">
        <f t="shared" si="5"/>
        <v>0</v>
      </c>
      <c r="O1014" s="19">
        <f t="shared" si="5"/>
        <v>0</v>
      </c>
      <c r="P1014" s="19">
        <f t="shared" si="5"/>
        <v>0</v>
      </c>
      <c r="Q1014" s="19">
        <f t="shared" si="5"/>
        <v>0</v>
      </c>
      <c r="R1014" s="19">
        <f t="shared" si="5"/>
        <v>0</v>
      </c>
      <c r="S1014" s="21"/>
      <c r="T1014" s="21"/>
    </row>
    <row r="1015" spans="1:20" x14ac:dyDescent="0.3">
      <c r="A1015" s="22"/>
      <c r="B1015" s="19"/>
      <c r="C1015" s="19"/>
      <c r="D1015" s="19">
        <f>SUM(D1010:D1014)</f>
        <v>0</v>
      </c>
      <c r="E1015" s="19">
        <f t="shared" ref="E1015:R1015" si="6">SUM(E1010:E1014)</f>
        <v>0</v>
      </c>
      <c r="F1015" s="19">
        <f t="shared" si="6"/>
        <v>0</v>
      </c>
      <c r="G1015" s="19">
        <f t="shared" si="6"/>
        <v>0</v>
      </c>
      <c r="H1015" s="19">
        <f t="shared" si="6"/>
        <v>0</v>
      </c>
      <c r="I1015" s="19">
        <f t="shared" si="6"/>
        <v>0</v>
      </c>
      <c r="J1015" s="19">
        <f t="shared" si="6"/>
        <v>0</v>
      </c>
      <c r="K1015" s="19">
        <f t="shared" si="6"/>
        <v>0</v>
      </c>
      <c r="L1015" s="19">
        <f t="shared" si="6"/>
        <v>0</v>
      </c>
      <c r="M1015" s="19">
        <f t="shared" si="6"/>
        <v>0</v>
      </c>
      <c r="N1015" s="19">
        <f t="shared" si="6"/>
        <v>0</v>
      </c>
      <c r="O1015" s="19">
        <f t="shared" si="6"/>
        <v>0</v>
      </c>
      <c r="P1015" s="19">
        <f t="shared" si="6"/>
        <v>0</v>
      </c>
      <c r="Q1015" s="19">
        <f t="shared" si="6"/>
        <v>0</v>
      </c>
      <c r="R1015" s="19">
        <f t="shared" si="6"/>
        <v>0</v>
      </c>
      <c r="S1015" s="21"/>
      <c r="T1015" s="21"/>
    </row>
    <row r="1016" spans="1:20" x14ac:dyDescent="0.3">
      <c r="A1016" s="22"/>
      <c r="B1016" s="19"/>
      <c r="C1016" s="19" t="s">
        <v>1002</v>
      </c>
      <c r="D1016" s="19">
        <f>COUNTIFS(D$9:D$1008,"=1",$S$9:$S$1008,"=1")</f>
        <v>0</v>
      </c>
      <c r="E1016" s="19">
        <f t="shared" ref="E1016:R1016" si="7">COUNTIFS(E$9:E$1008,"=1",$S$9:$S$1008,"=1")</f>
        <v>0</v>
      </c>
      <c r="F1016" s="19">
        <f t="shared" si="7"/>
        <v>0</v>
      </c>
      <c r="G1016" s="19">
        <f t="shared" si="7"/>
        <v>0</v>
      </c>
      <c r="H1016" s="19">
        <f t="shared" si="7"/>
        <v>0</v>
      </c>
      <c r="I1016" s="19">
        <f t="shared" si="7"/>
        <v>0</v>
      </c>
      <c r="J1016" s="19">
        <f t="shared" si="7"/>
        <v>0</v>
      </c>
      <c r="K1016" s="19">
        <f t="shared" si="7"/>
        <v>0</v>
      </c>
      <c r="L1016" s="19">
        <f t="shared" si="7"/>
        <v>0</v>
      </c>
      <c r="M1016" s="19">
        <f t="shared" si="7"/>
        <v>0</v>
      </c>
      <c r="N1016" s="19">
        <f t="shared" si="7"/>
        <v>0</v>
      </c>
      <c r="O1016" s="19">
        <f t="shared" si="7"/>
        <v>0</v>
      </c>
      <c r="P1016" s="19">
        <f t="shared" si="7"/>
        <v>0</v>
      </c>
      <c r="Q1016" s="19">
        <f t="shared" si="7"/>
        <v>0</v>
      </c>
      <c r="R1016" s="19">
        <f t="shared" si="7"/>
        <v>0</v>
      </c>
      <c r="S1016" s="21"/>
      <c r="T1016" s="21"/>
    </row>
    <row r="1017" spans="1:20" x14ac:dyDescent="0.3">
      <c r="A1017" s="22"/>
      <c r="B1017" s="19"/>
      <c r="C1017" s="19" t="s">
        <v>1003</v>
      </c>
      <c r="D1017" s="19">
        <f>COUNTIFS(D$9:D$1008,"=2",$S$9:$S$1008,"=1")</f>
        <v>0</v>
      </c>
      <c r="E1017" s="19">
        <f t="shared" ref="E1017:R1017" si="8">COUNTIFS(E$9:E$1008,"=2",$S$9:$S$1008,"=1")</f>
        <v>0</v>
      </c>
      <c r="F1017" s="19">
        <f t="shared" si="8"/>
        <v>0</v>
      </c>
      <c r="G1017" s="19">
        <f t="shared" si="8"/>
        <v>0</v>
      </c>
      <c r="H1017" s="19">
        <f t="shared" si="8"/>
        <v>0</v>
      </c>
      <c r="I1017" s="19">
        <f t="shared" si="8"/>
        <v>0</v>
      </c>
      <c r="J1017" s="19">
        <f t="shared" si="8"/>
        <v>0</v>
      </c>
      <c r="K1017" s="19">
        <f t="shared" si="8"/>
        <v>0</v>
      </c>
      <c r="L1017" s="19">
        <f t="shared" si="8"/>
        <v>0</v>
      </c>
      <c r="M1017" s="19">
        <f t="shared" si="8"/>
        <v>0</v>
      </c>
      <c r="N1017" s="19">
        <f t="shared" si="8"/>
        <v>0</v>
      </c>
      <c r="O1017" s="19">
        <f t="shared" si="8"/>
        <v>0</v>
      </c>
      <c r="P1017" s="19">
        <f t="shared" si="8"/>
        <v>0</v>
      </c>
      <c r="Q1017" s="19">
        <f t="shared" si="8"/>
        <v>0</v>
      </c>
      <c r="R1017" s="19">
        <f t="shared" si="8"/>
        <v>0</v>
      </c>
      <c r="S1017" s="21"/>
      <c r="T1017" s="21"/>
    </row>
    <row r="1018" spans="1:20" x14ac:dyDescent="0.3">
      <c r="A1018" s="22"/>
      <c r="B1018" s="19" t="s">
        <v>1013</v>
      </c>
      <c r="C1018" s="19" t="s">
        <v>1012</v>
      </c>
      <c r="D1018" s="19">
        <f>COUNTIFS(D$9:D$1008,"=3",$S$9:$S$1008,"=1")</f>
        <v>0</v>
      </c>
      <c r="E1018" s="19">
        <f t="shared" ref="E1018:R1018" si="9">COUNTIFS(E$9:E$1008,"=3",$S$9:$S$1008,"=1")</f>
        <v>0</v>
      </c>
      <c r="F1018" s="19">
        <f t="shared" si="9"/>
        <v>0</v>
      </c>
      <c r="G1018" s="19">
        <f t="shared" si="9"/>
        <v>0</v>
      </c>
      <c r="H1018" s="19">
        <f t="shared" si="9"/>
        <v>0</v>
      </c>
      <c r="I1018" s="19">
        <f t="shared" si="9"/>
        <v>0</v>
      </c>
      <c r="J1018" s="19">
        <f t="shared" si="9"/>
        <v>0</v>
      </c>
      <c r="K1018" s="19">
        <f t="shared" si="9"/>
        <v>0</v>
      </c>
      <c r="L1018" s="19">
        <f t="shared" si="9"/>
        <v>0</v>
      </c>
      <c r="M1018" s="19">
        <f t="shared" si="9"/>
        <v>0</v>
      </c>
      <c r="N1018" s="19">
        <f t="shared" si="9"/>
        <v>0</v>
      </c>
      <c r="O1018" s="19">
        <f t="shared" si="9"/>
        <v>0</v>
      </c>
      <c r="P1018" s="19">
        <f t="shared" si="9"/>
        <v>0</v>
      </c>
      <c r="Q1018" s="19">
        <f t="shared" si="9"/>
        <v>0</v>
      </c>
      <c r="R1018" s="19">
        <f t="shared" si="9"/>
        <v>0</v>
      </c>
      <c r="S1018" s="21"/>
      <c r="T1018" s="21"/>
    </row>
    <row r="1019" spans="1:20" x14ac:dyDescent="0.3">
      <c r="A1019" s="22"/>
      <c r="B1019" s="19"/>
      <c r="C1019" s="19" t="s">
        <v>1005</v>
      </c>
      <c r="D1019" s="19">
        <f>COUNTIFS(D$9:D$1008,"=4",$S$9:$S$1008,"=1")</f>
        <v>0</v>
      </c>
      <c r="E1019" s="19">
        <f t="shared" ref="E1019:R1019" si="10">COUNTIFS(E$9:E$1008,"=4",$S$9:$S$1008,"=1")</f>
        <v>0</v>
      </c>
      <c r="F1019" s="19">
        <f t="shared" si="10"/>
        <v>0</v>
      </c>
      <c r="G1019" s="19">
        <f t="shared" si="10"/>
        <v>0</v>
      </c>
      <c r="H1019" s="19">
        <f t="shared" si="10"/>
        <v>0</v>
      </c>
      <c r="I1019" s="19">
        <f t="shared" si="10"/>
        <v>0</v>
      </c>
      <c r="J1019" s="19">
        <f t="shared" si="10"/>
        <v>0</v>
      </c>
      <c r="K1019" s="19">
        <f t="shared" si="10"/>
        <v>0</v>
      </c>
      <c r="L1019" s="19">
        <f t="shared" si="10"/>
        <v>0</v>
      </c>
      <c r="M1019" s="19">
        <f t="shared" si="10"/>
        <v>0</v>
      </c>
      <c r="N1019" s="19">
        <f t="shared" si="10"/>
        <v>0</v>
      </c>
      <c r="O1019" s="19">
        <f t="shared" si="10"/>
        <v>0</v>
      </c>
      <c r="P1019" s="19">
        <f t="shared" si="10"/>
        <v>0</v>
      </c>
      <c r="Q1019" s="19">
        <f t="shared" si="10"/>
        <v>0</v>
      </c>
      <c r="R1019" s="19">
        <f t="shared" si="10"/>
        <v>0</v>
      </c>
      <c r="S1019" s="21"/>
      <c r="T1019" s="21"/>
    </row>
    <row r="1020" spans="1:20" x14ac:dyDescent="0.3">
      <c r="A1020" s="22"/>
      <c r="B1020" s="19"/>
      <c r="C1020" s="19" t="s">
        <v>1006</v>
      </c>
      <c r="D1020" s="19">
        <f>COUNTIFS(D$9:D$1008,"=5",$S$9:$S$1008,"=1")</f>
        <v>0</v>
      </c>
      <c r="E1020" s="19">
        <f t="shared" ref="E1020:R1020" si="11">COUNTIFS(E$9:E$1008,"=5",$S$9:$S$1008,"=1")</f>
        <v>0</v>
      </c>
      <c r="F1020" s="19">
        <f t="shared" si="11"/>
        <v>0</v>
      </c>
      <c r="G1020" s="19">
        <f t="shared" si="11"/>
        <v>0</v>
      </c>
      <c r="H1020" s="19">
        <f t="shared" si="11"/>
        <v>0</v>
      </c>
      <c r="I1020" s="19">
        <f t="shared" si="11"/>
        <v>0</v>
      </c>
      <c r="J1020" s="19">
        <f t="shared" si="11"/>
        <v>0</v>
      </c>
      <c r="K1020" s="19">
        <f t="shared" si="11"/>
        <v>0</v>
      </c>
      <c r="L1020" s="19">
        <f t="shared" si="11"/>
        <v>0</v>
      </c>
      <c r="M1020" s="19">
        <f t="shared" si="11"/>
        <v>0</v>
      </c>
      <c r="N1020" s="19">
        <f t="shared" si="11"/>
        <v>0</v>
      </c>
      <c r="O1020" s="19">
        <f t="shared" si="11"/>
        <v>0</v>
      </c>
      <c r="P1020" s="19">
        <f t="shared" si="11"/>
        <v>0</v>
      </c>
      <c r="Q1020" s="19">
        <f t="shared" si="11"/>
        <v>0</v>
      </c>
      <c r="R1020" s="19">
        <f t="shared" si="11"/>
        <v>0</v>
      </c>
      <c r="S1020" s="21"/>
      <c r="T1020" s="21"/>
    </row>
    <row r="1021" spans="1:20" x14ac:dyDescent="0.3">
      <c r="A1021" s="22"/>
      <c r="B1021" s="19"/>
      <c r="C1021" s="19"/>
      <c r="D1021" s="19">
        <f>SUM(D1016:D1020)</f>
        <v>0</v>
      </c>
      <c r="E1021" s="19">
        <f t="shared" ref="E1021:R1021" si="12">SUM(E1016:E1020)</f>
        <v>0</v>
      </c>
      <c r="F1021" s="19">
        <f t="shared" si="12"/>
        <v>0</v>
      </c>
      <c r="G1021" s="19">
        <f t="shared" si="12"/>
        <v>0</v>
      </c>
      <c r="H1021" s="19">
        <f t="shared" si="12"/>
        <v>0</v>
      </c>
      <c r="I1021" s="19">
        <f t="shared" si="12"/>
        <v>0</v>
      </c>
      <c r="J1021" s="19">
        <f t="shared" si="12"/>
        <v>0</v>
      </c>
      <c r="K1021" s="19">
        <f t="shared" si="12"/>
        <v>0</v>
      </c>
      <c r="L1021" s="19">
        <f t="shared" si="12"/>
        <v>0</v>
      </c>
      <c r="M1021" s="19">
        <f t="shared" si="12"/>
        <v>0</v>
      </c>
      <c r="N1021" s="19">
        <f t="shared" si="12"/>
        <v>0</v>
      </c>
      <c r="O1021" s="19">
        <f t="shared" si="12"/>
        <v>0</v>
      </c>
      <c r="P1021" s="19">
        <f t="shared" si="12"/>
        <v>0</v>
      </c>
      <c r="Q1021" s="19">
        <f t="shared" si="12"/>
        <v>0</v>
      </c>
      <c r="R1021" s="19">
        <f t="shared" si="12"/>
        <v>0</v>
      </c>
      <c r="S1021" s="21"/>
      <c r="T1021" s="21"/>
    </row>
    <row r="1022" spans="1:20" x14ac:dyDescent="0.3">
      <c r="A1022" s="22"/>
      <c r="B1022" s="19"/>
      <c r="C1022" s="19" t="s">
        <v>1002</v>
      </c>
      <c r="D1022" s="19">
        <f>COUNTIFS(D$9:D$1008,"=1",$S$9:$S$1008,"=2")</f>
        <v>0</v>
      </c>
      <c r="E1022" s="19">
        <f t="shared" ref="E1022:R1022" si="13">COUNTIFS(E$9:E$1008,"=1",$S$9:$S$1008,"=2")</f>
        <v>0</v>
      </c>
      <c r="F1022" s="19">
        <f t="shared" si="13"/>
        <v>0</v>
      </c>
      <c r="G1022" s="19">
        <f t="shared" si="13"/>
        <v>0</v>
      </c>
      <c r="H1022" s="19">
        <f t="shared" si="13"/>
        <v>0</v>
      </c>
      <c r="I1022" s="19">
        <f t="shared" si="13"/>
        <v>0</v>
      </c>
      <c r="J1022" s="19">
        <f t="shared" si="13"/>
        <v>0</v>
      </c>
      <c r="K1022" s="19">
        <f t="shared" si="13"/>
        <v>0</v>
      </c>
      <c r="L1022" s="19">
        <f t="shared" si="13"/>
        <v>0</v>
      </c>
      <c r="M1022" s="19">
        <f t="shared" si="13"/>
        <v>0</v>
      </c>
      <c r="N1022" s="19">
        <f t="shared" si="13"/>
        <v>0</v>
      </c>
      <c r="O1022" s="19">
        <f t="shared" si="13"/>
        <v>0</v>
      </c>
      <c r="P1022" s="19">
        <f t="shared" si="13"/>
        <v>0</v>
      </c>
      <c r="Q1022" s="19">
        <f t="shared" si="13"/>
        <v>0</v>
      </c>
      <c r="R1022" s="19">
        <f t="shared" si="13"/>
        <v>0</v>
      </c>
      <c r="S1022" s="21"/>
      <c r="T1022" s="21"/>
    </row>
    <row r="1023" spans="1:20" x14ac:dyDescent="0.3">
      <c r="A1023" s="22"/>
      <c r="B1023" s="19"/>
      <c r="C1023" s="19" t="s">
        <v>1003</v>
      </c>
      <c r="D1023" s="19">
        <f>COUNTIFS(D$9:D$1008,"=2",$S$9:$S$1008,"=2")</f>
        <v>0</v>
      </c>
      <c r="E1023" s="19">
        <f t="shared" ref="E1023:R1023" si="14">COUNTIFS(E$9:E$1008,"=2",$S$9:$S$1008,"=2")</f>
        <v>0</v>
      </c>
      <c r="F1023" s="19">
        <f t="shared" si="14"/>
        <v>0</v>
      </c>
      <c r="G1023" s="19">
        <f t="shared" si="14"/>
        <v>0</v>
      </c>
      <c r="H1023" s="19">
        <f t="shared" si="14"/>
        <v>0</v>
      </c>
      <c r="I1023" s="19">
        <f t="shared" si="14"/>
        <v>0</v>
      </c>
      <c r="J1023" s="19">
        <f t="shared" si="14"/>
        <v>0</v>
      </c>
      <c r="K1023" s="19">
        <f t="shared" si="14"/>
        <v>0</v>
      </c>
      <c r="L1023" s="19">
        <f t="shared" si="14"/>
        <v>0</v>
      </c>
      <c r="M1023" s="19">
        <f t="shared" si="14"/>
        <v>0</v>
      </c>
      <c r="N1023" s="19">
        <f t="shared" si="14"/>
        <v>0</v>
      </c>
      <c r="O1023" s="19">
        <f t="shared" si="14"/>
        <v>0</v>
      </c>
      <c r="P1023" s="19">
        <f t="shared" si="14"/>
        <v>0</v>
      </c>
      <c r="Q1023" s="19">
        <f t="shared" si="14"/>
        <v>0</v>
      </c>
      <c r="R1023" s="19">
        <f t="shared" si="14"/>
        <v>0</v>
      </c>
      <c r="S1023" s="21"/>
      <c r="T1023" s="21"/>
    </row>
    <row r="1024" spans="1:20" x14ac:dyDescent="0.3">
      <c r="A1024" s="22"/>
      <c r="B1024" s="19" t="s">
        <v>1014</v>
      </c>
      <c r="C1024" s="19" t="s">
        <v>1012</v>
      </c>
      <c r="D1024" s="19">
        <f>COUNTIFS(D$9:D$1008,"=3",$S$9:$S$1008,"=2")</f>
        <v>0</v>
      </c>
      <c r="E1024" s="19">
        <f t="shared" ref="E1024:R1024" si="15">COUNTIFS(E$9:E$1008,"=3",$S$9:$S$1008,"=2")</f>
        <v>0</v>
      </c>
      <c r="F1024" s="19">
        <f t="shared" si="15"/>
        <v>0</v>
      </c>
      <c r="G1024" s="19">
        <f t="shared" si="15"/>
        <v>0</v>
      </c>
      <c r="H1024" s="19">
        <f t="shared" si="15"/>
        <v>0</v>
      </c>
      <c r="I1024" s="19">
        <f t="shared" si="15"/>
        <v>0</v>
      </c>
      <c r="J1024" s="19">
        <f t="shared" si="15"/>
        <v>0</v>
      </c>
      <c r="K1024" s="19">
        <f t="shared" si="15"/>
        <v>0</v>
      </c>
      <c r="L1024" s="19">
        <f t="shared" si="15"/>
        <v>0</v>
      </c>
      <c r="M1024" s="19">
        <f t="shared" si="15"/>
        <v>0</v>
      </c>
      <c r="N1024" s="19">
        <f t="shared" si="15"/>
        <v>0</v>
      </c>
      <c r="O1024" s="19">
        <f t="shared" si="15"/>
        <v>0</v>
      </c>
      <c r="P1024" s="19">
        <f t="shared" si="15"/>
        <v>0</v>
      </c>
      <c r="Q1024" s="19">
        <f t="shared" si="15"/>
        <v>0</v>
      </c>
      <c r="R1024" s="19">
        <f t="shared" si="15"/>
        <v>0</v>
      </c>
      <c r="S1024" s="21"/>
      <c r="T1024" s="21"/>
    </row>
    <row r="1025" spans="1:20" x14ac:dyDescent="0.3">
      <c r="A1025" s="22"/>
      <c r="B1025" s="19"/>
      <c r="C1025" s="19" t="s">
        <v>1005</v>
      </c>
      <c r="D1025" s="19">
        <f>COUNTIFS(D$9:D$1008,"=4",$S$9:$S$1008,"=2")</f>
        <v>0</v>
      </c>
      <c r="E1025" s="19">
        <f t="shared" ref="E1025:R1025" si="16">COUNTIFS(E$9:E$1008,"=4",$S$9:$S$1008,"=2")</f>
        <v>0</v>
      </c>
      <c r="F1025" s="19">
        <f t="shared" si="16"/>
        <v>0</v>
      </c>
      <c r="G1025" s="19">
        <f t="shared" si="16"/>
        <v>0</v>
      </c>
      <c r="H1025" s="19">
        <f t="shared" si="16"/>
        <v>0</v>
      </c>
      <c r="I1025" s="19">
        <f t="shared" si="16"/>
        <v>0</v>
      </c>
      <c r="J1025" s="19">
        <f t="shared" si="16"/>
        <v>0</v>
      </c>
      <c r="K1025" s="19">
        <f t="shared" si="16"/>
        <v>0</v>
      </c>
      <c r="L1025" s="19">
        <f t="shared" si="16"/>
        <v>0</v>
      </c>
      <c r="M1025" s="19">
        <f t="shared" si="16"/>
        <v>0</v>
      </c>
      <c r="N1025" s="19">
        <f t="shared" si="16"/>
        <v>0</v>
      </c>
      <c r="O1025" s="19">
        <f t="shared" si="16"/>
        <v>0</v>
      </c>
      <c r="P1025" s="19">
        <f t="shared" si="16"/>
        <v>0</v>
      </c>
      <c r="Q1025" s="19">
        <f t="shared" si="16"/>
        <v>0</v>
      </c>
      <c r="R1025" s="19">
        <f t="shared" si="16"/>
        <v>0</v>
      </c>
      <c r="S1025" s="21"/>
      <c r="T1025" s="21"/>
    </row>
    <row r="1026" spans="1:20" x14ac:dyDescent="0.3">
      <c r="A1026" s="22"/>
      <c r="B1026" s="19"/>
      <c r="C1026" s="19" t="s">
        <v>1006</v>
      </c>
      <c r="D1026" s="19">
        <f>COUNTIFS(D$9:D$1008,"=5",$S$9:$S$1008,"=2")</f>
        <v>0</v>
      </c>
      <c r="E1026" s="19">
        <f t="shared" ref="E1026:R1026" si="17">COUNTIFS(E$9:E$1008,"=5",$S$9:$S$1008,"=2")</f>
        <v>0</v>
      </c>
      <c r="F1026" s="19">
        <f t="shared" si="17"/>
        <v>0</v>
      </c>
      <c r="G1026" s="19">
        <f t="shared" si="17"/>
        <v>0</v>
      </c>
      <c r="H1026" s="19">
        <f t="shared" si="17"/>
        <v>0</v>
      </c>
      <c r="I1026" s="19">
        <f t="shared" si="17"/>
        <v>0</v>
      </c>
      <c r="J1026" s="19">
        <f t="shared" si="17"/>
        <v>0</v>
      </c>
      <c r="K1026" s="19">
        <f t="shared" si="17"/>
        <v>0</v>
      </c>
      <c r="L1026" s="19">
        <f t="shared" si="17"/>
        <v>0</v>
      </c>
      <c r="M1026" s="19">
        <f t="shared" si="17"/>
        <v>0</v>
      </c>
      <c r="N1026" s="19">
        <f t="shared" si="17"/>
        <v>0</v>
      </c>
      <c r="O1026" s="19">
        <f t="shared" si="17"/>
        <v>0</v>
      </c>
      <c r="P1026" s="19">
        <f t="shared" si="17"/>
        <v>0</v>
      </c>
      <c r="Q1026" s="19">
        <f t="shared" si="17"/>
        <v>0</v>
      </c>
      <c r="R1026" s="19">
        <f t="shared" si="17"/>
        <v>0</v>
      </c>
      <c r="S1026" s="21"/>
      <c r="T1026" s="21"/>
    </row>
    <row r="1027" spans="1:20" x14ac:dyDescent="0.3">
      <c r="A1027" s="22"/>
      <c r="B1027" s="19"/>
      <c r="C1027" s="19"/>
      <c r="D1027" s="19">
        <f>SUM(D1022:D1026)</f>
        <v>0</v>
      </c>
      <c r="E1027" s="19">
        <f t="shared" ref="E1027:R1027" si="18">SUM(E1022:E1026)</f>
        <v>0</v>
      </c>
      <c r="F1027" s="19">
        <f t="shared" si="18"/>
        <v>0</v>
      </c>
      <c r="G1027" s="19">
        <f t="shared" si="18"/>
        <v>0</v>
      </c>
      <c r="H1027" s="19">
        <f t="shared" si="18"/>
        <v>0</v>
      </c>
      <c r="I1027" s="19">
        <f t="shared" si="18"/>
        <v>0</v>
      </c>
      <c r="J1027" s="19">
        <f t="shared" si="18"/>
        <v>0</v>
      </c>
      <c r="K1027" s="19">
        <f t="shared" si="18"/>
        <v>0</v>
      </c>
      <c r="L1027" s="19">
        <f t="shared" si="18"/>
        <v>0</v>
      </c>
      <c r="M1027" s="19">
        <f t="shared" si="18"/>
        <v>0</v>
      </c>
      <c r="N1027" s="19">
        <f t="shared" si="18"/>
        <v>0</v>
      </c>
      <c r="O1027" s="19">
        <f t="shared" si="18"/>
        <v>0</v>
      </c>
      <c r="P1027" s="19">
        <f t="shared" si="18"/>
        <v>0</v>
      </c>
      <c r="Q1027" s="19">
        <f t="shared" si="18"/>
        <v>0</v>
      </c>
      <c r="R1027" s="19">
        <f t="shared" si="18"/>
        <v>0</v>
      </c>
      <c r="S1027" s="21"/>
      <c r="T1027" s="21"/>
    </row>
    <row r="1028" spans="1:20" x14ac:dyDescent="0.3">
      <c r="A1028" s="22"/>
      <c r="B1028" s="19"/>
      <c r="C1028" s="19" t="s">
        <v>1002</v>
      </c>
      <c r="D1028" s="19">
        <f>COUNTIFS(D$9:D$1008,"=1",$S$9:$S$1008,"=3")</f>
        <v>0</v>
      </c>
      <c r="E1028" s="19">
        <f t="shared" ref="E1028:R1028" si="19">COUNTIFS(E$9:E$1008,"=1",$S$9:$S$1008,"=3")</f>
        <v>0</v>
      </c>
      <c r="F1028" s="19">
        <f t="shared" si="19"/>
        <v>0</v>
      </c>
      <c r="G1028" s="19">
        <f t="shared" si="19"/>
        <v>0</v>
      </c>
      <c r="H1028" s="19">
        <f t="shared" si="19"/>
        <v>0</v>
      </c>
      <c r="I1028" s="19">
        <f t="shared" si="19"/>
        <v>0</v>
      </c>
      <c r="J1028" s="19">
        <f t="shared" si="19"/>
        <v>0</v>
      </c>
      <c r="K1028" s="19">
        <f t="shared" si="19"/>
        <v>0</v>
      </c>
      <c r="L1028" s="19">
        <f t="shared" si="19"/>
        <v>0</v>
      </c>
      <c r="M1028" s="19">
        <f t="shared" si="19"/>
        <v>0</v>
      </c>
      <c r="N1028" s="19">
        <f t="shared" si="19"/>
        <v>0</v>
      </c>
      <c r="O1028" s="19">
        <f t="shared" si="19"/>
        <v>0</v>
      </c>
      <c r="P1028" s="19">
        <f t="shared" si="19"/>
        <v>0</v>
      </c>
      <c r="Q1028" s="19">
        <f t="shared" si="19"/>
        <v>0</v>
      </c>
      <c r="R1028" s="19">
        <f t="shared" si="19"/>
        <v>0</v>
      </c>
      <c r="S1028" s="21"/>
      <c r="T1028" s="21"/>
    </row>
    <row r="1029" spans="1:20" x14ac:dyDescent="0.3">
      <c r="A1029" s="22"/>
      <c r="B1029" s="19"/>
      <c r="C1029" s="19" t="s">
        <v>1003</v>
      </c>
      <c r="D1029" s="19">
        <f>COUNTIFS(D$9:D$1008,"=2",$S$9:$S$1008,"=3")</f>
        <v>0</v>
      </c>
      <c r="E1029" s="19">
        <f t="shared" ref="E1029:R1029" si="20">COUNTIFS(E$9:E$1008,"=2",$S$9:$S$1008,"=3")</f>
        <v>0</v>
      </c>
      <c r="F1029" s="19">
        <f t="shared" si="20"/>
        <v>0</v>
      </c>
      <c r="G1029" s="19">
        <f t="shared" si="20"/>
        <v>0</v>
      </c>
      <c r="H1029" s="19">
        <f t="shared" si="20"/>
        <v>0</v>
      </c>
      <c r="I1029" s="19">
        <f t="shared" si="20"/>
        <v>0</v>
      </c>
      <c r="J1029" s="19">
        <f t="shared" si="20"/>
        <v>0</v>
      </c>
      <c r="K1029" s="19">
        <f t="shared" si="20"/>
        <v>0</v>
      </c>
      <c r="L1029" s="19">
        <f t="shared" si="20"/>
        <v>0</v>
      </c>
      <c r="M1029" s="19">
        <f t="shared" si="20"/>
        <v>0</v>
      </c>
      <c r="N1029" s="19">
        <f t="shared" si="20"/>
        <v>0</v>
      </c>
      <c r="O1029" s="19">
        <f t="shared" si="20"/>
        <v>0</v>
      </c>
      <c r="P1029" s="19">
        <f t="shared" si="20"/>
        <v>0</v>
      </c>
      <c r="Q1029" s="19">
        <f t="shared" si="20"/>
        <v>0</v>
      </c>
      <c r="R1029" s="19">
        <f t="shared" si="20"/>
        <v>0</v>
      </c>
      <c r="S1029" s="21"/>
      <c r="T1029" s="21"/>
    </row>
    <row r="1030" spans="1:20" x14ac:dyDescent="0.3">
      <c r="A1030" s="22"/>
      <c r="B1030" s="19" t="s">
        <v>1015</v>
      </c>
      <c r="C1030" s="19" t="s">
        <v>1012</v>
      </c>
      <c r="D1030" s="19">
        <f>COUNTIFS(D$9:D$1008,"=3",$S$9:$S$1008,"=3")</f>
        <v>0</v>
      </c>
      <c r="E1030" s="19">
        <f t="shared" ref="E1030:R1030" si="21">COUNTIFS(E$9:E$1008,"=3",$S$9:$S$1008,"=3")</f>
        <v>0</v>
      </c>
      <c r="F1030" s="19">
        <f t="shared" si="21"/>
        <v>0</v>
      </c>
      <c r="G1030" s="19">
        <f t="shared" si="21"/>
        <v>0</v>
      </c>
      <c r="H1030" s="19">
        <f t="shared" si="21"/>
        <v>0</v>
      </c>
      <c r="I1030" s="19">
        <f t="shared" si="21"/>
        <v>0</v>
      </c>
      <c r="J1030" s="19">
        <f t="shared" si="21"/>
        <v>0</v>
      </c>
      <c r="K1030" s="19">
        <f t="shared" si="21"/>
        <v>0</v>
      </c>
      <c r="L1030" s="19">
        <f t="shared" si="21"/>
        <v>0</v>
      </c>
      <c r="M1030" s="19">
        <f t="shared" si="21"/>
        <v>0</v>
      </c>
      <c r="N1030" s="19">
        <f t="shared" si="21"/>
        <v>0</v>
      </c>
      <c r="O1030" s="19">
        <f t="shared" si="21"/>
        <v>0</v>
      </c>
      <c r="P1030" s="19">
        <f t="shared" si="21"/>
        <v>0</v>
      </c>
      <c r="Q1030" s="19">
        <f t="shared" si="21"/>
        <v>0</v>
      </c>
      <c r="R1030" s="19">
        <f t="shared" si="21"/>
        <v>0</v>
      </c>
      <c r="S1030" s="21"/>
      <c r="T1030" s="21"/>
    </row>
    <row r="1031" spans="1:20" x14ac:dyDescent="0.3">
      <c r="A1031" s="22"/>
      <c r="B1031" s="19"/>
      <c r="C1031" s="19" t="s">
        <v>1005</v>
      </c>
      <c r="D1031" s="19">
        <f>COUNTIFS(D$9:D$1008,"=4",$S$9:$S$1008,"=3")</f>
        <v>0</v>
      </c>
      <c r="E1031" s="19">
        <f t="shared" ref="E1031:R1031" si="22">COUNTIFS(E$9:E$1008,"=4",$S$9:$S$1008,"=3")</f>
        <v>0</v>
      </c>
      <c r="F1031" s="19">
        <f t="shared" si="22"/>
        <v>0</v>
      </c>
      <c r="G1031" s="19">
        <f t="shared" si="22"/>
        <v>0</v>
      </c>
      <c r="H1031" s="19">
        <f t="shared" si="22"/>
        <v>0</v>
      </c>
      <c r="I1031" s="19">
        <f t="shared" si="22"/>
        <v>0</v>
      </c>
      <c r="J1031" s="19">
        <f t="shared" si="22"/>
        <v>0</v>
      </c>
      <c r="K1031" s="19">
        <f t="shared" si="22"/>
        <v>0</v>
      </c>
      <c r="L1031" s="19">
        <f t="shared" si="22"/>
        <v>0</v>
      </c>
      <c r="M1031" s="19">
        <f t="shared" si="22"/>
        <v>0</v>
      </c>
      <c r="N1031" s="19">
        <f t="shared" si="22"/>
        <v>0</v>
      </c>
      <c r="O1031" s="19">
        <f t="shared" si="22"/>
        <v>0</v>
      </c>
      <c r="P1031" s="19">
        <f t="shared" si="22"/>
        <v>0</v>
      </c>
      <c r="Q1031" s="19">
        <f t="shared" si="22"/>
        <v>0</v>
      </c>
      <c r="R1031" s="19">
        <f t="shared" si="22"/>
        <v>0</v>
      </c>
      <c r="S1031" s="21"/>
      <c r="T1031" s="21"/>
    </row>
    <row r="1032" spans="1:20" x14ac:dyDescent="0.3">
      <c r="A1032" s="22"/>
      <c r="B1032" s="19"/>
      <c r="C1032" s="19" t="s">
        <v>1006</v>
      </c>
      <c r="D1032" s="19">
        <f>COUNTIFS(D$9:D$1008,"=5",$S$9:$S$1008,"=3")</f>
        <v>0</v>
      </c>
      <c r="E1032" s="19">
        <f t="shared" ref="E1032:R1032" si="23">COUNTIFS(E$9:E$1008,"=5",$S$9:$S$1008,"=3")</f>
        <v>0</v>
      </c>
      <c r="F1032" s="19">
        <f t="shared" si="23"/>
        <v>0</v>
      </c>
      <c r="G1032" s="19">
        <f t="shared" si="23"/>
        <v>0</v>
      </c>
      <c r="H1032" s="19">
        <f t="shared" si="23"/>
        <v>0</v>
      </c>
      <c r="I1032" s="19">
        <f t="shared" si="23"/>
        <v>0</v>
      </c>
      <c r="J1032" s="19">
        <f t="shared" si="23"/>
        <v>0</v>
      </c>
      <c r="K1032" s="19">
        <f t="shared" si="23"/>
        <v>0</v>
      </c>
      <c r="L1032" s="19">
        <f t="shared" si="23"/>
        <v>0</v>
      </c>
      <c r="M1032" s="19">
        <f t="shared" si="23"/>
        <v>0</v>
      </c>
      <c r="N1032" s="19">
        <f t="shared" si="23"/>
        <v>0</v>
      </c>
      <c r="O1032" s="19">
        <f t="shared" si="23"/>
        <v>0</v>
      </c>
      <c r="P1032" s="19">
        <f t="shared" si="23"/>
        <v>0</v>
      </c>
      <c r="Q1032" s="19">
        <f t="shared" si="23"/>
        <v>0</v>
      </c>
      <c r="R1032" s="19">
        <f t="shared" si="23"/>
        <v>0</v>
      </c>
      <c r="S1032" s="21"/>
      <c r="T1032" s="21"/>
    </row>
    <row r="1033" spans="1:20" x14ac:dyDescent="0.3">
      <c r="A1033" s="22"/>
      <c r="B1033" s="19"/>
      <c r="C1033" s="19"/>
      <c r="D1033" s="19">
        <f>SUM(D1028:D1032)</f>
        <v>0</v>
      </c>
      <c r="E1033" s="19">
        <f t="shared" ref="E1033:R1033" si="24">SUM(E1028:E1032)</f>
        <v>0</v>
      </c>
      <c r="F1033" s="19">
        <f t="shared" si="24"/>
        <v>0</v>
      </c>
      <c r="G1033" s="19">
        <f t="shared" si="24"/>
        <v>0</v>
      </c>
      <c r="H1033" s="19">
        <f t="shared" si="24"/>
        <v>0</v>
      </c>
      <c r="I1033" s="19">
        <f t="shared" si="24"/>
        <v>0</v>
      </c>
      <c r="J1033" s="19">
        <f t="shared" si="24"/>
        <v>0</v>
      </c>
      <c r="K1033" s="19">
        <f t="shared" si="24"/>
        <v>0</v>
      </c>
      <c r="L1033" s="19">
        <f t="shared" si="24"/>
        <v>0</v>
      </c>
      <c r="M1033" s="19">
        <f t="shared" si="24"/>
        <v>0</v>
      </c>
      <c r="N1033" s="19">
        <f t="shared" si="24"/>
        <v>0</v>
      </c>
      <c r="O1033" s="19">
        <f t="shared" si="24"/>
        <v>0</v>
      </c>
      <c r="P1033" s="19">
        <f t="shared" si="24"/>
        <v>0</v>
      </c>
      <c r="Q1033" s="19">
        <f t="shared" si="24"/>
        <v>0</v>
      </c>
      <c r="R1033" s="19">
        <f t="shared" si="24"/>
        <v>0</v>
      </c>
      <c r="S1033" s="21"/>
      <c r="T1033" s="21"/>
    </row>
    <row r="1034" spans="1:20" x14ac:dyDescent="0.3">
      <c r="A1034" s="22"/>
      <c r="B1034" s="19"/>
      <c r="C1034" s="19"/>
      <c r="D1034" s="19"/>
      <c r="E1034" s="19"/>
      <c r="F1034" s="19"/>
      <c r="G1034" s="19"/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  <c r="R1034" s="19"/>
      <c r="S1034" s="21"/>
      <c r="T1034" s="21"/>
    </row>
    <row r="1035" spans="1:20" x14ac:dyDescent="0.3">
      <c r="A1035" s="22"/>
      <c r="B1035" s="19"/>
      <c r="C1035" s="19" t="s">
        <v>1002</v>
      </c>
      <c r="D1035" s="20" t="e">
        <f>D1010/D$1015</f>
        <v>#DIV/0!</v>
      </c>
      <c r="E1035" s="20" t="e">
        <f t="shared" ref="E1035:R1035" si="25">E1010/E$1015</f>
        <v>#DIV/0!</v>
      </c>
      <c r="F1035" s="20" t="e">
        <f t="shared" si="25"/>
        <v>#DIV/0!</v>
      </c>
      <c r="G1035" s="20" t="e">
        <f t="shared" si="25"/>
        <v>#DIV/0!</v>
      </c>
      <c r="H1035" s="20" t="e">
        <f t="shared" si="25"/>
        <v>#DIV/0!</v>
      </c>
      <c r="I1035" s="20" t="e">
        <f t="shared" si="25"/>
        <v>#DIV/0!</v>
      </c>
      <c r="J1035" s="20" t="e">
        <f t="shared" si="25"/>
        <v>#DIV/0!</v>
      </c>
      <c r="K1035" s="20" t="e">
        <f t="shared" si="25"/>
        <v>#DIV/0!</v>
      </c>
      <c r="L1035" s="20" t="e">
        <f t="shared" si="25"/>
        <v>#DIV/0!</v>
      </c>
      <c r="M1035" s="20" t="e">
        <f t="shared" si="25"/>
        <v>#DIV/0!</v>
      </c>
      <c r="N1035" s="20" t="e">
        <f t="shared" si="25"/>
        <v>#DIV/0!</v>
      </c>
      <c r="O1035" s="20" t="e">
        <f t="shared" si="25"/>
        <v>#DIV/0!</v>
      </c>
      <c r="P1035" s="20" t="e">
        <f t="shared" si="25"/>
        <v>#DIV/0!</v>
      </c>
      <c r="Q1035" s="20" t="e">
        <f t="shared" si="25"/>
        <v>#DIV/0!</v>
      </c>
      <c r="R1035" s="20" t="e">
        <f t="shared" si="25"/>
        <v>#DIV/0!</v>
      </c>
      <c r="S1035" s="21"/>
      <c r="T1035" s="21"/>
    </row>
    <row r="1036" spans="1:20" x14ac:dyDescent="0.3">
      <c r="A1036" s="22"/>
      <c r="B1036" s="19"/>
      <c r="C1036" s="19" t="s">
        <v>1003</v>
      </c>
      <c r="D1036" s="20" t="e">
        <f>D1011/D$1015</f>
        <v>#DIV/0!</v>
      </c>
      <c r="E1036" s="20" t="e">
        <f t="shared" ref="E1036:R1039" si="26">E1011/E$1015</f>
        <v>#DIV/0!</v>
      </c>
      <c r="F1036" s="20" t="e">
        <f t="shared" si="26"/>
        <v>#DIV/0!</v>
      </c>
      <c r="G1036" s="20" t="e">
        <f t="shared" si="26"/>
        <v>#DIV/0!</v>
      </c>
      <c r="H1036" s="20" t="e">
        <f t="shared" si="26"/>
        <v>#DIV/0!</v>
      </c>
      <c r="I1036" s="20" t="e">
        <f t="shared" si="26"/>
        <v>#DIV/0!</v>
      </c>
      <c r="J1036" s="20" t="e">
        <f t="shared" si="26"/>
        <v>#DIV/0!</v>
      </c>
      <c r="K1036" s="20" t="e">
        <f t="shared" si="26"/>
        <v>#DIV/0!</v>
      </c>
      <c r="L1036" s="20" t="e">
        <f t="shared" si="26"/>
        <v>#DIV/0!</v>
      </c>
      <c r="M1036" s="20" t="e">
        <f t="shared" si="26"/>
        <v>#DIV/0!</v>
      </c>
      <c r="N1036" s="20" t="e">
        <f t="shared" si="26"/>
        <v>#DIV/0!</v>
      </c>
      <c r="O1036" s="20" t="e">
        <f t="shared" si="26"/>
        <v>#DIV/0!</v>
      </c>
      <c r="P1036" s="20" t="e">
        <f t="shared" si="26"/>
        <v>#DIV/0!</v>
      </c>
      <c r="Q1036" s="20" t="e">
        <f t="shared" si="26"/>
        <v>#DIV/0!</v>
      </c>
      <c r="R1036" s="20" t="e">
        <f t="shared" si="26"/>
        <v>#DIV/0!</v>
      </c>
      <c r="S1036" s="21"/>
      <c r="T1036" s="21"/>
    </row>
    <row r="1037" spans="1:20" x14ac:dyDescent="0.3">
      <c r="A1037" s="22"/>
      <c r="B1037" s="19" t="s">
        <v>1011</v>
      </c>
      <c r="C1037" s="19" t="s">
        <v>1012</v>
      </c>
      <c r="D1037" s="20" t="e">
        <f>D1012/D$1015</f>
        <v>#DIV/0!</v>
      </c>
      <c r="E1037" s="20" t="e">
        <f t="shared" si="26"/>
        <v>#DIV/0!</v>
      </c>
      <c r="F1037" s="20" t="e">
        <f t="shared" si="26"/>
        <v>#DIV/0!</v>
      </c>
      <c r="G1037" s="20" t="e">
        <f t="shared" si="26"/>
        <v>#DIV/0!</v>
      </c>
      <c r="H1037" s="20" t="e">
        <f t="shared" si="26"/>
        <v>#DIV/0!</v>
      </c>
      <c r="I1037" s="20" t="e">
        <f t="shared" si="26"/>
        <v>#DIV/0!</v>
      </c>
      <c r="J1037" s="20" t="e">
        <f t="shared" si="26"/>
        <v>#DIV/0!</v>
      </c>
      <c r="K1037" s="20" t="e">
        <f t="shared" si="26"/>
        <v>#DIV/0!</v>
      </c>
      <c r="L1037" s="20" t="e">
        <f t="shared" si="26"/>
        <v>#DIV/0!</v>
      </c>
      <c r="M1037" s="20" t="e">
        <f t="shared" si="26"/>
        <v>#DIV/0!</v>
      </c>
      <c r="N1037" s="20" t="e">
        <f t="shared" si="26"/>
        <v>#DIV/0!</v>
      </c>
      <c r="O1037" s="20" t="e">
        <f t="shared" si="26"/>
        <v>#DIV/0!</v>
      </c>
      <c r="P1037" s="20" t="e">
        <f t="shared" si="26"/>
        <v>#DIV/0!</v>
      </c>
      <c r="Q1037" s="20" t="e">
        <f t="shared" si="26"/>
        <v>#DIV/0!</v>
      </c>
      <c r="R1037" s="20" t="e">
        <f t="shared" si="26"/>
        <v>#DIV/0!</v>
      </c>
      <c r="S1037" s="21"/>
      <c r="T1037" s="21"/>
    </row>
    <row r="1038" spans="1:20" x14ac:dyDescent="0.3">
      <c r="A1038" s="22"/>
      <c r="B1038" s="19"/>
      <c r="C1038" s="19" t="s">
        <v>1005</v>
      </c>
      <c r="D1038" s="20" t="e">
        <f>D1013/D$1015</f>
        <v>#DIV/0!</v>
      </c>
      <c r="E1038" s="20" t="e">
        <f t="shared" si="26"/>
        <v>#DIV/0!</v>
      </c>
      <c r="F1038" s="20" t="e">
        <f t="shared" si="26"/>
        <v>#DIV/0!</v>
      </c>
      <c r="G1038" s="20" t="e">
        <f t="shared" si="26"/>
        <v>#DIV/0!</v>
      </c>
      <c r="H1038" s="20" t="e">
        <f t="shared" si="26"/>
        <v>#DIV/0!</v>
      </c>
      <c r="I1038" s="20" t="e">
        <f t="shared" si="26"/>
        <v>#DIV/0!</v>
      </c>
      <c r="J1038" s="20" t="e">
        <f t="shared" si="26"/>
        <v>#DIV/0!</v>
      </c>
      <c r="K1038" s="20" t="e">
        <f t="shared" si="26"/>
        <v>#DIV/0!</v>
      </c>
      <c r="L1038" s="20" t="e">
        <f t="shared" si="26"/>
        <v>#DIV/0!</v>
      </c>
      <c r="M1038" s="20" t="e">
        <f t="shared" si="26"/>
        <v>#DIV/0!</v>
      </c>
      <c r="N1038" s="20" t="e">
        <f t="shared" si="26"/>
        <v>#DIV/0!</v>
      </c>
      <c r="O1038" s="20" t="e">
        <f t="shared" si="26"/>
        <v>#DIV/0!</v>
      </c>
      <c r="P1038" s="20" t="e">
        <f t="shared" si="26"/>
        <v>#DIV/0!</v>
      </c>
      <c r="Q1038" s="20" t="e">
        <f t="shared" si="26"/>
        <v>#DIV/0!</v>
      </c>
      <c r="R1038" s="20" t="e">
        <f t="shared" si="26"/>
        <v>#DIV/0!</v>
      </c>
      <c r="S1038" s="21"/>
      <c r="T1038" s="21"/>
    </row>
    <row r="1039" spans="1:20" x14ac:dyDescent="0.3">
      <c r="A1039" s="22"/>
      <c r="B1039" s="19"/>
      <c r="C1039" s="19" t="s">
        <v>1006</v>
      </c>
      <c r="D1039" s="20" t="e">
        <f>D1014/D$1015</f>
        <v>#DIV/0!</v>
      </c>
      <c r="E1039" s="20" t="e">
        <f t="shared" si="26"/>
        <v>#DIV/0!</v>
      </c>
      <c r="F1039" s="20" t="e">
        <f t="shared" si="26"/>
        <v>#DIV/0!</v>
      </c>
      <c r="G1039" s="20" t="e">
        <f t="shared" si="26"/>
        <v>#DIV/0!</v>
      </c>
      <c r="H1039" s="20" t="e">
        <f t="shared" si="26"/>
        <v>#DIV/0!</v>
      </c>
      <c r="I1039" s="20" t="e">
        <f t="shared" si="26"/>
        <v>#DIV/0!</v>
      </c>
      <c r="J1039" s="20" t="e">
        <f t="shared" si="26"/>
        <v>#DIV/0!</v>
      </c>
      <c r="K1039" s="20" t="e">
        <f t="shared" si="26"/>
        <v>#DIV/0!</v>
      </c>
      <c r="L1039" s="20" t="e">
        <f t="shared" si="26"/>
        <v>#DIV/0!</v>
      </c>
      <c r="M1039" s="20" t="e">
        <f t="shared" si="26"/>
        <v>#DIV/0!</v>
      </c>
      <c r="N1039" s="20" t="e">
        <f t="shared" si="26"/>
        <v>#DIV/0!</v>
      </c>
      <c r="O1039" s="20" t="e">
        <f t="shared" si="26"/>
        <v>#DIV/0!</v>
      </c>
      <c r="P1039" s="20" t="e">
        <f t="shared" si="26"/>
        <v>#DIV/0!</v>
      </c>
      <c r="Q1039" s="20" t="e">
        <f t="shared" si="26"/>
        <v>#DIV/0!</v>
      </c>
      <c r="R1039" s="20" t="e">
        <f t="shared" si="26"/>
        <v>#DIV/0!</v>
      </c>
      <c r="S1039" s="21"/>
      <c r="T1039" s="21"/>
    </row>
    <row r="1040" spans="1:20" x14ac:dyDescent="0.3">
      <c r="A1040" s="22"/>
      <c r="B1040" s="19"/>
      <c r="C1040" s="19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1"/>
      <c r="T1040" s="21"/>
    </row>
    <row r="1041" spans="1:20" x14ac:dyDescent="0.3">
      <c r="A1041" s="22"/>
      <c r="B1041" s="19"/>
      <c r="C1041" s="19" t="s">
        <v>1002</v>
      </c>
      <c r="D1041" s="20" t="e">
        <f>D1016/D$1021</f>
        <v>#DIV/0!</v>
      </c>
      <c r="E1041" s="20" t="e">
        <f t="shared" ref="E1041:R1041" si="27">E1016/E$1021</f>
        <v>#DIV/0!</v>
      </c>
      <c r="F1041" s="20" t="e">
        <f t="shared" si="27"/>
        <v>#DIV/0!</v>
      </c>
      <c r="G1041" s="20" t="e">
        <f t="shared" si="27"/>
        <v>#DIV/0!</v>
      </c>
      <c r="H1041" s="20" t="e">
        <f t="shared" si="27"/>
        <v>#DIV/0!</v>
      </c>
      <c r="I1041" s="20" t="e">
        <f t="shared" si="27"/>
        <v>#DIV/0!</v>
      </c>
      <c r="J1041" s="20" t="e">
        <f t="shared" si="27"/>
        <v>#DIV/0!</v>
      </c>
      <c r="K1041" s="20" t="e">
        <f t="shared" si="27"/>
        <v>#DIV/0!</v>
      </c>
      <c r="L1041" s="20" t="e">
        <f t="shared" si="27"/>
        <v>#DIV/0!</v>
      </c>
      <c r="M1041" s="20" t="e">
        <f t="shared" si="27"/>
        <v>#DIV/0!</v>
      </c>
      <c r="N1041" s="20" t="e">
        <f t="shared" si="27"/>
        <v>#DIV/0!</v>
      </c>
      <c r="O1041" s="20" t="e">
        <f t="shared" si="27"/>
        <v>#DIV/0!</v>
      </c>
      <c r="P1041" s="20" t="e">
        <f t="shared" si="27"/>
        <v>#DIV/0!</v>
      </c>
      <c r="Q1041" s="20" t="e">
        <f t="shared" si="27"/>
        <v>#DIV/0!</v>
      </c>
      <c r="R1041" s="20" t="e">
        <f t="shared" si="27"/>
        <v>#DIV/0!</v>
      </c>
      <c r="S1041" s="21"/>
      <c r="T1041" s="21"/>
    </row>
    <row r="1042" spans="1:20" x14ac:dyDescent="0.3">
      <c r="A1042" s="22"/>
      <c r="B1042" s="19"/>
      <c r="C1042" s="19" t="s">
        <v>1003</v>
      </c>
      <c r="D1042" s="20" t="e">
        <f>D1017/D$1021</f>
        <v>#DIV/0!</v>
      </c>
      <c r="E1042" s="20" t="e">
        <f t="shared" ref="E1042:R1045" si="28">E1017/E$1021</f>
        <v>#DIV/0!</v>
      </c>
      <c r="F1042" s="20" t="e">
        <f t="shared" si="28"/>
        <v>#DIV/0!</v>
      </c>
      <c r="G1042" s="20" t="e">
        <f t="shared" si="28"/>
        <v>#DIV/0!</v>
      </c>
      <c r="H1042" s="20" t="e">
        <f t="shared" si="28"/>
        <v>#DIV/0!</v>
      </c>
      <c r="I1042" s="20" t="e">
        <f t="shared" si="28"/>
        <v>#DIV/0!</v>
      </c>
      <c r="J1042" s="20" t="e">
        <f t="shared" si="28"/>
        <v>#DIV/0!</v>
      </c>
      <c r="K1042" s="20" t="e">
        <f t="shared" si="28"/>
        <v>#DIV/0!</v>
      </c>
      <c r="L1042" s="20" t="e">
        <f t="shared" si="28"/>
        <v>#DIV/0!</v>
      </c>
      <c r="M1042" s="20" t="e">
        <f t="shared" si="28"/>
        <v>#DIV/0!</v>
      </c>
      <c r="N1042" s="20" t="e">
        <f t="shared" si="28"/>
        <v>#DIV/0!</v>
      </c>
      <c r="O1042" s="20" t="e">
        <f t="shared" si="28"/>
        <v>#DIV/0!</v>
      </c>
      <c r="P1042" s="20" t="e">
        <f t="shared" si="28"/>
        <v>#DIV/0!</v>
      </c>
      <c r="Q1042" s="20" t="e">
        <f t="shared" si="28"/>
        <v>#DIV/0!</v>
      </c>
      <c r="R1042" s="20" t="e">
        <f t="shared" si="28"/>
        <v>#DIV/0!</v>
      </c>
      <c r="S1042" s="21"/>
      <c r="T1042" s="21"/>
    </row>
    <row r="1043" spans="1:20" x14ac:dyDescent="0.3">
      <c r="A1043" s="22"/>
      <c r="B1043" s="19" t="s">
        <v>1013</v>
      </c>
      <c r="C1043" s="19" t="s">
        <v>1012</v>
      </c>
      <c r="D1043" s="20" t="e">
        <f>D1018/D$1021</f>
        <v>#DIV/0!</v>
      </c>
      <c r="E1043" s="20" t="e">
        <f t="shared" si="28"/>
        <v>#DIV/0!</v>
      </c>
      <c r="F1043" s="20" t="e">
        <f t="shared" si="28"/>
        <v>#DIV/0!</v>
      </c>
      <c r="G1043" s="20" t="e">
        <f t="shared" si="28"/>
        <v>#DIV/0!</v>
      </c>
      <c r="H1043" s="20" t="e">
        <f t="shared" si="28"/>
        <v>#DIV/0!</v>
      </c>
      <c r="I1043" s="20" t="e">
        <f t="shared" si="28"/>
        <v>#DIV/0!</v>
      </c>
      <c r="J1043" s="20" t="e">
        <f t="shared" si="28"/>
        <v>#DIV/0!</v>
      </c>
      <c r="K1043" s="20" t="e">
        <f t="shared" si="28"/>
        <v>#DIV/0!</v>
      </c>
      <c r="L1043" s="20" t="e">
        <f t="shared" si="28"/>
        <v>#DIV/0!</v>
      </c>
      <c r="M1043" s="20" t="e">
        <f t="shared" si="28"/>
        <v>#DIV/0!</v>
      </c>
      <c r="N1043" s="20" t="e">
        <f t="shared" si="28"/>
        <v>#DIV/0!</v>
      </c>
      <c r="O1043" s="20" t="e">
        <f t="shared" si="28"/>
        <v>#DIV/0!</v>
      </c>
      <c r="P1043" s="20" t="e">
        <f t="shared" si="28"/>
        <v>#DIV/0!</v>
      </c>
      <c r="Q1043" s="20" t="e">
        <f t="shared" si="28"/>
        <v>#DIV/0!</v>
      </c>
      <c r="R1043" s="20" t="e">
        <f t="shared" si="28"/>
        <v>#DIV/0!</v>
      </c>
      <c r="S1043" s="21"/>
      <c r="T1043" s="21"/>
    </row>
    <row r="1044" spans="1:20" x14ac:dyDescent="0.3">
      <c r="A1044" s="22"/>
      <c r="B1044" s="19"/>
      <c r="C1044" s="19" t="s">
        <v>1005</v>
      </c>
      <c r="D1044" s="20" t="e">
        <f>D1019/D$1021</f>
        <v>#DIV/0!</v>
      </c>
      <c r="E1044" s="20" t="e">
        <f t="shared" si="28"/>
        <v>#DIV/0!</v>
      </c>
      <c r="F1044" s="20" t="e">
        <f t="shared" si="28"/>
        <v>#DIV/0!</v>
      </c>
      <c r="G1044" s="20" t="e">
        <f t="shared" si="28"/>
        <v>#DIV/0!</v>
      </c>
      <c r="H1044" s="20" t="e">
        <f t="shared" si="28"/>
        <v>#DIV/0!</v>
      </c>
      <c r="I1044" s="20" t="e">
        <f t="shared" si="28"/>
        <v>#DIV/0!</v>
      </c>
      <c r="J1044" s="20" t="e">
        <f t="shared" si="28"/>
        <v>#DIV/0!</v>
      </c>
      <c r="K1044" s="20" t="e">
        <f t="shared" si="28"/>
        <v>#DIV/0!</v>
      </c>
      <c r="L1044" s="20" t="e">
        <f t="shared" si="28"/>
        <v>#DIV/0!</v>
      </c>
      <c r="M1044" s="20" t="e">
        <f t="shared" si="28"/>
        <v>#DIV/0!</v>
      </c>
      <c r="N1044" s="20" t="e">
        <f t="shared" si="28"/>
        <v>#DIV/0!</v>
      </c>
      <c r="O1044" s="20" t="e">
        <f t="shared" si="28"/>
        <v>#DIV/0!</v>
      </c>
      <c r="P1044" s="20" t="e">
        <f t="shared" si="28"/>
        <v>#DIV/0!</v>
      </c>
      <c r="Q1044" s="20" t="e">
        <f t="shared" si="28"/>
        <v>#DIV/0!</v>
      </c>
      <c r="R1044" s="20" t="e">
        <f t="shared" si="28"/>
        <v>#DIV/0!</v>
      </c>
      <c r="S1044" s="21"/>
      <c r="T1044" s="21"/>
    </row>
    <row r="1045" spans="1:20" x14ac:dyDescent="0.3">
      <c r="A1045" s="22"/>
      <c r="B1045" s="19"/>
      <c r="C1045" s="19" t="s">
        <v>1006</v>
      </c>
      <c r="D1045" s="20" t="e">
        <f>D1020/D$1021</f>
        <v>#DIV/0!</v>
      </c>
      <c r="E1045" s="20" t="e">
        <f t="shared" si="28"/>
        <v>#DIV/0!</v>
      </c>
      <c r="F1045" s="20" t="e">
        <f t="shared" si="28"/>
        <v>#DIV/0!</v>
      </c>
      <c r="G1045" s="20" t="e">
        <f t="shared" si="28"/>
        <v>#DIV/0!</v>
      </c>
      <c r="H1045" s="20" t="e">
        <f t="shared" si="28"/>
        <v>#DIV/0!</v>
      </c>
      <c r="I1045" s="20" t="e">
        <f t="shared" si="28"/>
        <v>#DIV/0!</v>
      </c>
      <c r="J1045" s="20" t="e">
        <f t="shared" si="28"/>
        <v>#DIV/0!</v>
      </c>
      <c r="K1045" s="20" t="e">
        <f t="shared" si="28"/>
        <v>#DIV/0!</v>
      </c>
      <c r="L1045" s="20" t="e">
        <f t="shared" si="28"/>
        <v>#DIV/0!</v>
      </c>
      <c r="M1045" s="20" t="e">
        <f t="shared" si="28"/>
        <v>#DIV/0!</v>
      </c>
      <c r="N1045" s="20" t="e">
        <f t="shared" si="28"/>
        <v>#DIV/0!</v>
      </c>
      <c r="O1045" s="20" t="e">
        <f t="shared" si="28"/>
        <v>#DIV/0!</v>
      </c>
      <c r="P1045" s="20" t="e">
        <f t="shared" si="28"/>
        <v>#DIV/0!</v>
      </c>
      <c r="Q1045" s="20" t="e">
        <f t="shared" si="28"/>
        <v>#DIV/0!</v>
      </c>
      <c r="R1045" s="20" t="e">
        <f t="shared" si="28"/>
        <v>#DIV/0!</v>
      </c>
      <c r="S1045" s="21"/>
      <c r="T1045" s="21"/>
    </row>
    <row r="1046" spans="1:20" x14ac:dyDescent="0.3">
      <c r="A1046" s="22"/>
      <c r="B1046" s="19"/>
      <c r="C1046" s="19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1"/>
      <c r="T1046" s="21"/>
    </row>
    <row r="1047" spans="1:20" x14ac:dyDescent="0.3">
      <c r="A1047" s="22"/>
      <c r="B1047" s="19"/>
      <c r="C1047" s="19" t="s">
        <v>1002</v>
      </c>
      <c r="D1047" s="20" t="e">
        <f>D1022/D$1027</f>
        <v>#DIV/0!</v>
      </c>
      <c r="E1047" s="20" t="e">
        <f t="shared" ref="E1047:R1047" si="29">E1022/E$1027</f>
        <v>#DIV/0!</v>
      </c>
      <c r="F1047" s="20" t="e">
        <f t="shared" si="29"/>
        <v>#DIV/0!</v>
      </c>
      <c r="G1047" s="20" t="e">
        <f t="shared" si="29"/>
        <v>#DIV/0!</v>
      </c>
      <c r="H1047" s="20" t="e">
        <f t="shared" si="29"/>
        <v>#DIV/0!</v>
      </c>
      <c r="I1047" s="20" t="e">
        <f t="shared" si="29"/>
        <v>#DIV/0!</v>
      </c>
      <c r="J1047" s="20" t="e">
        <f t="shared" si="29"/>
        <v>#DIV/0!</v>
      </c>
      <c r="K1047" s="20" t="e">
        <f t="shared" si="29"/>
        <v>#DIV/0!</v>
      </c>
      <c r="L1047" s="20" t="e">
        <f t="shared" si="29"/>
        <v>#DIV/0!</v>
      </c>
      <c r="M1047" s="20" t="e">
        <f t="shared" si="29"/>
        <v>#DIV/0!</v>
      </c>
      <c r="N1047" s="20" t="e">
        <f t="shared" si="29"/>
        <v>#DIV/0!</v>
      </c>
      <c r="O1047" s="20" t="e">
        <f t="shared" si="29"/>
        <v>#DIV/0!</v>
      </c>
      <c r="P1047" s="20" t="e">
        <f t="shared" si="29"/>
        <v>#DIV/0!</v>
      </c>
      <c r="Q1047" s="20" t="e">
        <f t="shared" si="29"/>
        <v>#DIV/0!</v>
      </c>
      <c r="R1047" s="20" t="e">
        <f t="shared" si="29"/>
        <v>#DIV/0!</v>
      </c>
      <c r="S1047" s="21"/>
      <c r="T1047" s="21"/>
    </row>
    <row r="1048" spans="1:20" x14ac:dyDescent="0.3">
      <c r="A1048" s="22"/>
      <c r="B1048" s="19"/>
      <c r="C1048" s="19" t="s">
        <v>1003</v>
      </c>
      <c r="D1048" s="20" t="e">
        <f>D1023/D$1027</f>
        <v>#DIV/0!</v>
      </c>
      <c r="E1048" s="20" t="e">
        <f t="shared" ref="E1048:R1051" si="30">E1023/E$1027</f>
        <v>#DIV/0!</v>
      </c>
      <c r="F1048" s="20" t="e">
        <f t="shared" si="30"/>
        <v>#DIV/0!</v>
      </c>
      <c r="G1048" s="20" t="e">
        <f t="shared" si="30"/>
        <v>#DIV/0!</v>
      </c>
      <c r="H1048" s="20" t="e">
        <f t="shared" si="30"/>
        <v>#DIV/0!</v>
      </c>
      <c r="I1048" s="20" t="e">
        <f t="shared" si="30"/>
        <v>#DIV/0!</v>
      </c>
      <c r="J1048" s="20" t="e">
        <f t="shared" si="30"/>
        <v>#DIV/0!</v>
      </c>
      <c r="K1048" s="20" t="e">
        <f t="shared" si="30"/>
        <v>#DIV/0!</v>
      </c>
      <c r="L1048" s="20" t="e">
        <f t="shared" si="30"/>
        <v>#DIV/0!</v>
      </c>
      <c r="M1048" s="20" t="e">
        <f t="shared" si="30"/>
        <v>#DIV/0!</v>
      </c>
      <c r="N1048" s="20" t="e">
        <f t="shared" si="30"/>
        <v>#DIV/0!</v>
      </c>
      <c r="O1048" s="20" t="e">
        <f t="shared" si="30"/>
        <v>#DIV/0!</v>
      </c>
      <c r="P1048" s="20" t="e">
        <f t="shared" si="30"/>
        <v>#DIV/0!</v>
      </c>
      <c r="Q1048" s="20" t="e">
        <f t="shared" si="30"/>
        <v>#DIV/0!</v>
      </c>
      <c r="R1048" s="20" t="e">
        <f t="shared" si="30"/>
        <v>#DIV/0!</v>
      </c>
      <c r="S1048" s="21"/>
      <c r="T1048" s="21"/>
    </row>
    <row r="1049" spans="1:20" x14ac:dyDescent="0.3">
      <c r="A1049" s="22"/>
      <c r="B1049" s="19" t="s">
        <v>1014</v>
      </c>
      <c r="C1049" s="19" t="s">
        <v>1012</v>
      </c>
      <c r="D1049" s="20" t="e">
        <f>D1024/D$1027</f>
        <v>#DIV/0!</v>
      </c>
      <c r="E1049" s="20" t="e">
        <f t="shared" si="30"/>
        <v>#DIV/0!</v>
      </c>
      <c r="F1049" s="20" t="e">
        <f t="shared" si="30"/>
        <v>#DIV/0!</v>
      </c>
      <c r="G1049" s="20" t="e">
        <f t="shared" si="30"/>
        <v>#DIV/0!</v>
      </c>
      <c r="H1049" s="20" t="e">
        <f t="shared" si="30"/>
        <v>#DIV/0!</v>
      </c>
      <c r="I1049" s="20" t="e">
        <f t="shared" si="30"/>
        <v>#DIV/0!</v>
      </c>
      <c r="J1049" s="20" t="e">
        <f t="shared" si="30"/>
        <v>#DIV/0!</v>
      </c>
      <c r="K1049" s="20" t="e">
        <f t="shared" si="30"/>
        <v>#DIV/0!</v>
      </c>
      <c r="L1049" s="20" t="e">
        <f t="shared" si="30"/>
        <v>#DIV/0!</v>
      </c>
      <c r="M1049" s="20" t="e">
        <f t="shared" si="30"/>
        <v>#DIV/0!</v>
      </c>
      <c r="N1049" s="20" t="e">
        <f t="shared" si="30"/>
        <v>#DIV/0!</v>
      </c>
      <c r="O1049" s="20" t="e">
        <f t="shared" si="30"/>
        <v>#DIV/0!</v>
      </c>
      <c r="P1049" s="20" t="e">
        <f t="shared" si="30"/>
        <v>#DIV/0!</v>
      </c>
      <c r="Q1049" s="20" t="e">
        <f t="shared" si="30"/>
        <v>#DIV/0!</v>
      </c>
      <c r="R1049" s="20" t="e">
        <f t="shared" si="30"/>
        <v>#DIV/0!</v>
      </c>
      <c r="S1049" s="21"/>
      <c r="T1049" s="21"/>
    </row>
    <row r="1050" spans="1:20" x14ac:dyDescent="0.3">
      <c r="A1050" s="22"/>
      <c r="B1050" s="19"/>
      <c r="C1050" s="19" t="s">
        <v>1005</v>
      </c>
      <c r="D1050" s="20" t="e">
        <f>D1025/D$1027</f>
        <v>#DIV/0!</v>
      </c>
      <c r="E1050" s="20" t="e">
        <f t="shared" si="30"/>
        <v>#DIV/0!</v>
      </c>
      <c r="F1050" s="20" t="e">
        <f t="shared" si="30"/>
        <v>#DIV/0!</v>
      </c>
      <c r="G1050" s="20" t="e">
        <f t="shared" si="30"/>
        <v>#DIV/0!</v>
      </c>
      <c r="H1050" s="20" t="e">
        <f t="shared" si="30"/>
        <v>#DIV/0!</v>
      </c>
      <c r="I1050" s="20" t="e">
        <f t="shared" si="30"/>
        <v>#DIV/0!</v>
      </c>
      <c r="J1050" s="20" t="e">
        <f t="shared" si="30"/>
        <v>#DIV/0!</v>
      </c>
      <c r="K1050" s="20" t="e">
        <f t="shared" si="30"/>
        <v>#DIV/0!</v>
      </c>
      <c r="L1050" s="20" t="e">
        <f t="shared" si="30"/>
        <v>#DIV/0!</v>
      </c>
      <c r="M1050" s="20" t="e">
        <f t="shared" si="30"/>
        <v>#DIV/0!</v>
      </c>
      <c r="N1050" s="20" t="e">
        <f t="shared" si="30"/>
        <v>#DIV/0!</v>
      </c>
      <c r="O1050" s="20" t="e">
        <f t="shared" si="30"/>
        <v>#DIV/0!</v>
      </c>
      <c r="P1050" s="20" t="e">
        <f t="shared" si="30"/>
        <v>#DIV/0!</v>
      </c>
      <c r="Q1050" s="20" t="e">
        <f t="shared" si="30"/>
        <v>#DIV/0!</v>
      </c>
      <c r="R1050" s="20" t="e">
        <f t="shared" si="30"/>
        <v>#DIV/0!</v>
      </c>
      <c r="S1050" s="21"/>
      <c r="T1050" s="21"/>
    </row>
    <row r="1051" spans="1:20" x14ac:dyDescent="0.3">
      <c r="A1051" s="22"/>
      <c r="B1051" s="19"/>
      <c r="C1051" s="19" t="s">
        <v>1006</v>
      </c>
      <c r="D1051" s="20" t="e">
        <f>D1026/D$1027</f>
        <v>#DIV/0!</v>
      </c>
      <c r="E1051" s="20" t="e">
        <f t="shared" si="30"/>
        <v>#DIV/0!</v>
      </c>
      <c r="F1051" s="20" t="e">
        <f t="shared" si="30"/>
        <v>#DIV/0!</v>
      </c>
      <c r="G1051" s="20" t="e">
        <f t="shared" si="30"/>
        <v>#DIV/0!</v>
      </c>
      <c r="H1051" s="20" t="e">
        <f t="shared" si="30"/>
        <v>#DIV/0!</v>
      </c>
      <c r="I1051" s="20" t="e">
        <f t="shared" si="30"/>
        <v>#DIV/0!</v>
      </c>
      <c r="J1051" s="20" t="e">
        <f t="shared" si="30"/>
        <v>#DIV/0!</v>
      </c>
      <c r="K1051" s="20" t="e">
        <f t="shared" si="30"/>
        <v>#DIV/0!</v>
      </c>
      <c r="L1051" s="20" t="e">
        <f t="shared" si="30"/>
        <v>#DIV/0!</v>
      </c>
      <c r="M1051" s="20" t="e">
        <f t="shared" si="30"/>
        <v>#DIV/0!</v>
      </c>
      <c r="N1051" s="20" t="e">
        <f t="shared" si="30"/>
        <v>#DIV/0!</v>
      </c>
      <c r="O1051" s="20" t="e">
        <f t="shared" si="30"/>
        <v>#DIV/0!</v>
      </c>
      <c r="P1051" s="20" t="e">
        <f t="shared" si="30"/>
        <v>#DIV/0!</v>
      </c>
      <c r="Q1051" s="20" t="e">
        <f t="shared" si="30"/>
        <v>#DIV/0!</v>
      </c>
      <c r="R1051" s="20" t="e">
        <f t="shared" si="30"/>
        <v>#DIV/0!</v>
      </c>
      <c r="S1051" s="21"/>
      <c r="T1051" s="21"/>
    </row>
    <row r="1052" spans="1:20" x14ac:dyDescent="0.3">
      <c r="A1052" s="22"/>
      <c r="B1052" s="19"/>
      <c r="C1052" s="19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1"/>
      <c r="T1052" s="21"/>
    </row>
    <row r="1053" spans="1:20" x14ac:dyDescent="0.3">
      <c r="A1053" s="22"/>
      <c r="B1053" s="19"/>
      <c r="C1053" s="19" t="s">
        <v>1002</v>
      </c>
      <c r="D1053" s="20" t="e">
        <f>D1028/D$1033</f>
        <v>#DIV/0!</v>
      </c>
      <c r="E1053" s="20" t="e">
        <f t="shared" ref="E1053:R1053" si="31">E1028/E$1033</f>
        <v>#DIV/0!</v>
      </c>
      <c r="F1053" s="20" t="e">
        <f t="shared" si="31"/>
        <v>#DIV/0!</v>
      </c>
      <c r="G1053" s="20" t="e">
        <f t="shared" si="31"/>
        <v>#DIV/0!</v>
      </c>
      <c r="H1053" s="20" t="e">
        <f t="shared" si="31"/>
        <v>#DIV/0!</v>
      </c>
      <c r="I1053" s="20" t="e">
        <f t="shared" si="31"/>
        <v>#DIV/0!</v>
      </c>
      <c r="J1053" s="20" t="e">
        <f t="shared" si="31"/>
        <v>#DIV/0!</v>
      </c>
      <c r="K1053" s="20" t="e">
        <f t="shared" si="31"/>
        <v>#DIV/0!</v>
      </c>
      <c r="L1053" s="20" t="e">
        <f t="shared" si="31"/>
        <v>#DIV/0!</v>
      </c>
      <c r="M1053" s="20" t="e">
        <f t="shared" si="31"/>
        <v>#DIV/0!</v>
      </c>
      <c r="N1053" s="20" t="e">
        <f t="shared" si="31"/>
        <v>#DIV/0!</v>
      </c>
      <c r="O1053" s="20" t="e">
        <f t="shared" si="31"/>
        <v>#DIV/0!</v>
      </c>
      <c r="P1053" s="20" t="e">
        <f t="shared" si="31"/>
        <v>#DIV/0!</v>
      </c>
      <c r="Q1053" s="20" t="e">
        <f t="shared" si="31"/>
        <v>#DIV/0!</v>
      </c>
      <c r="R1053" s="20" t="e">
        <f t="shared" si="31"/>
        <v>#DIV/0!</v>
      </c>
      <c r="S1053" s="21"/>
      <c r="T1053" s="21"/>
    </row>
    <row r="1054" spans="1:20" x14ac:dyDescent="0.3">
      <c r="A1054" s="22"/>
      <c r="B1054" s="19"/>
      <c r="C1054" s="19" t="s">
        <v>1003</v>
      </c>
      <c r="D1054" s="20" t="e">
        <f>D1029/D$1033</f>
        <v>#DIV/0!</v>
      </c>
      <c r="E1054" s="20" t="e">
        <f t="shared" ref="E1054:R1057" si="32">E1029/E$1033</f>
        <v>#DIV/0!</v>
      </c>
      <c r="F1054" s="20" t="e">
        <f t="shared" si="32"/>
        <v>#DIV/0!</v>
      </c>
      <c r="G1054" s="20" t="e">
        <f t="shared" si="32"/>
        <v>#DIV/0!</v>
      </c>
      <c r="H1054" s="20" t="e">
        <f t="shared" si="32"/>
        <v>#DIV/0!</v>
      </c>
      <c r="I1054" s="20" t="e">
        <f t="shared" si="32"/>
        <v>#DIV/0!</v>
      </c>
      <c r="J1054" s="20" t="e">
        <f t="shared" si="32"/>
        <v>#DIV/0!</v>
      </c>
      <c r="K1054" s="20" t="e">
        <f t="shared" si="32"/>
        <v>#DIV/0!</v>
      </c>
      <c r="L1054" s="20" t="e">
        <f t="shared" si="32"/>
        <v>#DIV/0!</v>
      </c>
      <c r="M1054" s="20" t="e">
        <f t="shared" si="32"/>
        <v>#DIV/0!</v>
      </c>
      <c r="N1054" s="20" t="e">
        <f t="shared" si="32"/>
        <v>#DIV/0!</v>
      </c>
      <c r="O1054" s="20" t="e">
        <f t="shared" si="32"/>
        <v>#DIV/0!</v>
      </c>
      <c r="P1054" s="20" t="e">
        <f t="shared" si="32"/>
        <v>#DIV/0!</v>
      </c>
      <c r="Q1054" s="20" t="e">
        <f t="shared" si="32"/>
        <v>#DIV/0!</v>
      </c>
      <c r="R1054" s="20" t="e">
        <f t="shared" si="32"/>
        <v>#DIV/0!</v>
      </c>
      <c r="S1054" s="21"/>
      <c r="T1054" s="21"/>
    </row>
    <row r="1055" spans="1:20" x14ac:dyDescent="0.3">
      <c r="A1055" s="22"/>
      <c r="B1055" s="19" t="s">
        <v>1015</v>
      </c>
      <c r="C1055" s="19" t="s">
        <v>1012</v>
      </c>
      <c r="D1055" s="20" t="e">
        <f>D1030/D$1033</f>
        <v>#DIV/0!</v>
      </c>
      <c r="E1055" s="20" t="e">
        <f t="shared" si="32"/>
        <v>#DIV/0!</v>
      </c>
      <c r="F1055" s="20" t="e">
        <f t="shared" si="32"/>
        <v>#DIV/0!</v>
      </c>
      <c r="G1055" s="20" t="e">
        <f t="shared" si="32"/>
        <v>#DIV/0!</v>
      </c>
      <c r="H1055" s="20" t="e">
        <f t="shared" si="32"/>
        <v>#DIV/0!</v>
      </c>
      <c r="I1055" s="20" t="e">
        <f t="shared" si="32"/>
        <v>#DIV/0!</v>
      </c>
      <c r="J1055" s="20" t="e">
        <f t="shared" si="32"/>
        <v>#DIV/0!</v>
      </c>
      <c r="K1055" s="20" t="e">
        <f t="shared" si="32"/>
        <v>#DIV/0!</v>
      </c>
      <c r="L1055" s="20" t="e">
        <f t="shared" si="32"/>
        <v>#DIV/0!</v>
      </c>
      <c r="M1055" s="20" t="e">
        <f t="shared" si="32"/>
        <v>#DIV/0!</v>
      </c>
      <c r="N1055" s="20" t="e">
        <f t="shared" si="32"/>
        <v>#DIV/0!</v>
      </c>
      <c r="O1055" s="20" t="e">
        <f t="shared" si="32"/>
        <v>#DIV/0!</v>
      </c>
      <c r="P1055" s="20" t="e">
        <f t="shared" si="32"/>
        <v>#DIV/0!</v>
      </c>
      <c r="Q1055" s="20" t="e">
        <f t="shared" si="32"/>
        <v>#DIV/0!</v>
      </c>
      <c r="R1055" s="20" t="e">
        <f t="shared" si="32"/>
        <v>#DIV/0!</v>
      </c>
      <c r="S1055" s="21"/>
      <c r="T1055" s="21"/>
    </row>
    <row r="1056" spans="1:20" x14ac:dyDescent="0.3">
      <c r="A1056" s="22"/>
      <c r="B1056" s="19"/>
      <c r="C1056" s="19" t="s">
        <v>1005</v>
      </c>
      <c r="D1056" s="20" t="e">
        <f>D1031/D$1033</f>
        <v>#DIV/0!</v>
      </c>
      <c r="E1056" s="20" t="e">
        <f t="shared" si="32"/>
        <v>#DIV/0!</v>
      </c>
      <c r="F1056" s="20" t="e">
        <f t="shared" si="32"/>
        <v>#DIV/0!</v>
      </c>
      <c r="G1056" s="20" t="e">
        <f t="shared" si="32"/>
        <v>#DIV/0!</v>
      </c>
      <c r="H1056" s="20" t="e">
        <f t="shared" si="32"/>
        <v>#DIV/0!</v>
      </c>
      <c r="I1056" s="20" t="e">
        <f t="shared" si="32"/>
        <v>#DIV/0!</v>
      </c>
      <c r="J1056" s="20" t="e">
        <f t="shared" si="32"/>
        <v>#DIV/0!</v>
      </c>
      <c r="K1056" s="20" t="e">
        <f t="shared" si="32"/>
        <v>#DIV/0!</v>
      </c>
      <c r="L1056" s="20" t="e">
        <f t="shared" si="32"/>
        <v>#DIV/0!</v>
      </c>
      <c r="M1056" s="20" t="e">
        <f t="shared" si="32"/>
        <v>#DIV/0!</v>
      </c>
      <c r="N1056" s="20" t="e">
        <f t="shared" si="32"/>
        <v>#DIV/0!</v>
      </c>
      <c r="O1056" s="20" t="e">
        <f t="shared" si="32"/>
        <v>#DIV/0!</v>
      </c>
      <c r="P1056" s="20" t="e">
        <f t="shared" si="32"/>
        <v>#DIV/0!</v>
      </c>
      <c r="Q1056" s="20" t="e">
        <f t="shared" si="32"/>
        <v>#DIV/0!</v>
      </c>
      <c r="R1056" s="20" t="e">
        <f t="shared" si="32"/>
        <v>#DIV/0!</v>
      </c>
      <c r="S1056" s="21"/>
      <c r="T1056" s="21"/>
    </row>
    <row r="1057" spans="1:20" x14ac:dyDescent="0.3">
      <c r="A1057" s="22"/>
      <c r="B1057" s="19"/>
      <c r="C1057" s="19" t="s">
        <v>1006</v>
      </c>
      <c r="D1057" s="20" t="e">
        <f>D1032/D$1033</f>
        <v>#DIV/0!</v>
      </c>
      <c r="E1057" s="20" t="e">
        <f t="shared" si="32"/>
        <v>#DIV/0!</v>
      </c>
      <c r="F1057" s="20" t="e">
        <f t="shared" si="32"/>
        <v>#DIV/0!</v>
      </c>
      <c r="G1057" s="20" t="e">
        <f t="shared" si="32"/>
        <v>#DIV/0!</v>
      </c>
      <c r="H1057" s="20" t="e">
        <f t="shared" si="32"/>
        <v>#DIV/0!</v>
      </c>
      <c r="I1057" s="20" t="e">
        <f t="shared" si="32"/>
        <v>#DIV/0!</v>
      </c>
      <c r="J1057" s="20" t="e">
        <f t="shared" si="32"/>
        <v>#DIV/0!</v>
      </c>
      <c r="K1057" s="20" t="e">
        <f t="shared" si="32"/>
        <v>#DIV/0!</v>
      </c>
      <c r="L1057" s="20" t="e">
        <f t="shared" si="32"/>
        <v>#DIV/0!</v>
      </c>
      <c r="M1057" s="20" t="e">
        <f t="shared" si="32"/>
        <v>#DIV/0!</v>
      </c>
      <c r="N1057" s="20" t="e">
        <f t="shared" si="32"/>
        <v>#DIV/0!</v>
      </c>
      <c r="O1057" s="20" t="e">
        <f t="shared" si="32"/>
        <v>#DIV/0!</v>
      </c>
      <c r="P1057" s="20" t="e">
        <f t="shared" si="32"/>
        <v>#DIV/0!</v>
      </c>
      <c r="Q1057" s="20" t="e">
        <f t="shared" si="32"/>
        <v>#DIV/0!</v>
      </c>
      <c r="R1057" s="20" t="e">
        <f t="shared" si="32"/>
        <v>#DIV/0!</v>
      </c>
      <c r="S1057" s="21"/>
      <c r="T1057" s="21"/>
    </row>
    <row r="1058" spans="1:20" x14ac:dyDescent="0.3">
      <c r="A1058" s="22"/>
      <c r="B1058" s="19"/>
      <c r="C1058" s="19"/>
      <c r="D1058" s="19"/>
      <c r="E1058" s="19"/>
      <c r="F1058" s="19"/>
      <c r="G1058" s="19"/>
      <c r="H1058" s="19"/>
      <c r="I1058" s="19"/>
      <c r="J1058" s="19"/>
      <c r="K1058" s="19"/>
      <c r="L1058" s="19"/>
      <c r="M1058" s="19"/>
      <c r="N1058" s="19"/>
      <c r="O1058" s="19"/>
      <c r="P1058" s="19"/>
      <c r="Q1058" s="19"/>
      <c r="R1058" s="19"/>
      <c r="S1058" s="21"/>
      <c r="T1058" s="21"/>
    </row>
    <row r="1059" spans="1:20" x14ac:dyDescent="0.3">
      <c r="A1059" s="22"/>
      <c r="B1059" s="19"/>
      <c r="C1059" s="19"/>
      <c r="D1059" s="19" t="s">
        <v>1007</v>
      </c>
      <c r="E1059" s="19" t="s">
        <v>1008</v>
      </c>
      <c r="F1059" s="19" t="s">
        <v>1009</v>
      </c>
      <c r="G1059" s="19" t="s">
        <v>1010</v>
      </c>
      <c r="H1059" s="19"/>
      <c r="I1059" s="19" t="s">
        <v>1007</v>
      </c>
      <c r="J1059" s="19" t="s">
        <v>1008</v>
      </c>
      <c r="K1059" s="19" t="s">
        <v>1009</v>
      </c>
      <c r="L1059" s="19" t="s">
        <v>1010</v>
      </c>
      <c r="M1059" s="19"/>
      <c r="N1059" s="19" t="s">
        <v>1007</v>
      </c>
      <c r="O1059" s="19" t="s">
        <v>1008</v>
      </c>
      <c r="P1059" s="19" t="s">
        <v>1009</v>
      </c>
      <c r="Q1059" s="19" t="s">
        <v>1010</v>
      </c>
      <c r="R1059" s="19"/>
      <c r="S1059" s="21"/>
      <c r="T1059" s="21"/>
    </row>
    <row r="1060" spans="1:20" x14ac:dyDescent="0.3">
      <c r="A1060" s="22"/>
      <c r="B1060" s="19"/>
      <c r="C1060" s="19" t="s">
        <v>1002</v>
      </c>
      <c r="D1060" s="20" t="e">
        <f>D1035</f>
        <v>#DIV/0!</v>
      </c>
      <c r="E1060" s="20" t="e">
        <f>D1041</f>
        <v>#DIV/0!</v>
      </c>
      <c r="F1060" s="20" t="e">
        <f>D1047</f>
        <v>#DIV/0!</v>
      </c>
      <c r="G1060" s="20" t="e">
        <f>D1053</f>
        <v>#DIV/0!</v>
      </c>
      <c r="H1060" s="19" t="s">
        <v>1002</v>
      </c>
      <c r="I1060" s="20" t="e">
        <f>E1035</f>
        <v>#DIV/0!</v>
      </c>
      <c r="J1060" s="20" t="e">
        <f>E1041</f>
        <v>#DIV/0!</v>
      </c>
      <c r="K1060" s="20" t="e">
        <f>E1047</f>
        <v>#DIV/0!</v>
      </c>
      <c r="L1060" s="20" t="e">
        <f>J1053</f>
        <v>#DIV/0!</v>
      </c>
      <c r="M1060" s="19" t="s">
        <v>1002</v>
      </c>
      <c r="N1060" s="20" t="e">
        <f>F1035</f>
        <v>#DIV/0!</v>
      </c>
      <c r="O1060" s="20" t="e">
        <f>F1041</f>
        <v>#DIV/0!</v>
      </c>
      <c r="P1060" s="20" t="e">
        <f>F1047</f>
        <v>#DIV/0!</v>
      </c>
      <c r="Q1060" s="20" t="e">
        <f>F1053</f>
        <v>#DIV/0!</v>
      </c>
      <c r="R1060" s="19"/>
      <c r="S1060" s="21"/>
      <c r="T1060" s="21"/>
    </row>
    <row r="1061" spans="1:20" x14ac:dyDescent="0.3">
      <c r="A1061" s="22"/>
      <c r="B1061" s="19"/>
      <c r="C1061" s="19" t="s">
        <v>1003</v>
      </c>
      <c r="D1061" s="20" t="e">
        <f>D1036</f>
        <v>#DIV/0!</v>
      </c>
      <c r="E1061" s="20" t="e">
        <f>D1042</f>
        <v>#DIV/0!</v>
      </c>
      <c r="F1061" s="20" t="e">
        <f>D1048</f>
        <v>#DIV/0!</v>
      </c>
      <c r="G1061" s="20" t="e">
        <f>D1054</f>
        <v>#DIV/0!</v>
      </c>
      <c r="H1061" s="19" t="s">
        <v>1003</v>
      </c>
      <c r="I1061" s="20" t="e">
        <f t="shared" ref="I1061:I1064" si="33">E1036</f>
        <v>#DIV/0!</v>
      </c>
      <c r="J1061" s="20" t="e">
        <f t="shared" ref="J1061:J1064" si="34">E1042</f>
        <v>#DIV/0!</v>
      </c>
      <c r="K1061" s="20" t="e">
        <f t="shared" ref="K1061:K1064" si="35">E1048</f>
        <v>#DIV/0!</v>
      </c>
      <c r="L1061" s="20" t="e">
        <f>J1054</f>
        <v>#DIV/0!</v>
      </c>
      <c r="M1061" s="19" t="s">
        <v>1003</v>
      </c>
      <c r="N1061" s="20" t="e">
        <f t="shared" ref="N1061:N1064" si="36">F1036</f>
        <v>#DIV/0!</v>
      </c>
      <c r="O1061" s="20" t="e">
        <f t="shared" ref="O1061:O1064" si="37">F1042</f>
        <v>#DIV/0!</v>
      </c>
      <c r="P1061" s="20" t="e">
        <f t="shared" ref="P1061:P1064" si="38">F1048</f>
        <v>#DIV/0!</v>
      </c>
      <c r="Q1061" s="20" t="e">
        <f t="shared" ref="Q1061:Q1064" si="39">F1054</f>
        <v>#DIV/0!</v>
      </c>
      <c r="R1061" s="19"/>
      <c r="S1061" s="21"/>
      <c r="T1061" s="21"/>
    </row>
    <row r="1062" spans="1:20" x14ac:dyDescent="0.3">
      <c r="A1062" s="22"/>
      <c r="B1062" s="19"/>
      <c r="C1062" s="19" t="s">
        <v>1004</v>
      </c>
      <c r="D1062" s="20" t="e">
        <f>D1037</f>
        <v>#DIV/0!</v>
      </c>
      <c r="E1062" s="20" t="e">
        <f>D1043</f>
        <v>#DIV/0!</v>
      </c>
      <c r="F1062" s="20" t="e">
        <f>D1049</f>
        <v>#DIV/0!</v>
      </c>
      <c r="G1062" s="20" t="e">
        <f>D1055</f>
        <v>#DIV/0!</v>
      </c>
      <c r="H1062" s="19" t="s">
        <v>1004</v>
      </c>
      <c r="I1062" s="20" t="e">
        <f t="shared" si="33"/>
        <v>#DIV/0!</v>
      </c>
      <c r="J1062" s="20" t="e">
        <f t="shared" si="34"/>
        <v>#DIV/0!</v>
      </c>
      <c r="K1062" s="20" t="e">
        <f t="shared" si="35"/>
        <v>#DIV/0!</v>
      </c>
      <c r="L1062" s="20" t="e">
        <f>J1055</f>
        <v>#DIV/0!</v>
      </c>
      <c r="M1062" s="19" t="s">
        <v>1004</v>
      </c>
      <c r="N1062" s="20" t="e">
        <f t="shared" si="36"/>
        <v>#DIV/0!</v>
      </c>
      <c r="O1062" s="20" t="e">
        <f t="shared" si="37"/>
        <v>#DIV/0!</v>
      </c>
      <c r="P1062" s="20" t="e">
        <f t="shared" si="38"/>
        <v>#DIV/0!</v>
      </c>
      <c r="Q1062" s="20" t="e">
        <f t="shared" si="39"/>
        <v>#DIV/0!</v>
      </c>
      <c r="R1062" s="19"/>
      <c r="S1062" s="21"/>
      <c r="T1062" s="21"/>
    </row>
    <row r="1063" spans="1:20" x14ac:dyDescent="0.3">
      <c r="A1063" s="22"/>
      <c r="B1063" s="19"/>
      <c r="C1063" s="19" t="s">
        <v>1005</v>
      </c>
      <c r="D1063" s="20" t="e">
        <f>D1038</f>
        <v>#DIV/0!</v>
      </c>
      <c r="E1063" s="20" t="e">
        <f>D1044</f>
        <v>#DIV/0!</v>
      </c>
      <c r="F1063" s="20" t="e">
        <f>D1050</f>
        <v>#DIV/0!</v>
      </c>
      <c r="G1063" s="20" t="e">
        <f>D1056</f>
        <v>#DIV/0!</v>
      </c>
      <c r="H1063" s="19" t="s">
        <v>1005</v>
      </c>
      <c r="I1063" s="20" t="e">
        <f t="shared" si="33"/>
        <v>#DIV/0!</v>
      </c>
      <c r="J1063" s="20" t="e">
        <f t="shared" si="34"/>
        <v>#DIV/0!</v>
      </c>
      <c r="K1063" s="20" t="e">
        <f t="shared" si="35"/>
        <v>#DIV/0!</v>
      </c>
      <c r="L1063" s="20" t="e">
        <f>J1056</f>
        <v>#DIV/0!</v>
      </c>
      <c r="M1063" s="19" t="s">
        <v>1005</v>
      </c>
      <c r="N1063" s="20" t="e">
        <f t="shared" si="36"/>
        <v>#DIV/0!</v>
      </c>
      <c r="O1063" s="20" t="e">
        <f t="shared" si="37"/>
        <v>#DIV/0!</v>
      </c>
      <c r="P1063" s="20" t="e">
        <f t="shared" si="38"/>
        <v>#DIV/0!</v>
      </c>
      <c r="Q1063" s="20" t="e">
        <f t="shared" si="39"/>
        <v>#DIV/0!</v>
      </c>
      <c r="R1063" s="19"/>
      <c r="S1063" s="21"/>
      <c r="T1063" s="21"/>
    </row>
    <row r="1064" spans="1:20" x14ac:dyDescent="0.3">
      <c r="A1064" s="22"/>
      <c r="B1064" s="19"/>
      <c r="C1064" s="19" t="s">
        <v>1006</v>
      </c>
      <c r="D1064" s="20" t="e">
        <f>D1039</f>
        <v>#DIV/0!</v>
      </c>
      <c r="E1064" s="20" t="e">
        <f>D1045</f>
        <v>#DIV/0!</v>
      </c>
      <c r="F1064" s="20" t="e">
        <f>D1051</f>
        <v>#DIV/0!</v>
      </c>
      <c r="G1064" s="20" t="e">
        <f>D1057</f>
        <v>#DIV/0!</v>
      </c>
      <c r="H1064" s="19" t="s">
        <v>1006</v>
      </c>
      <c r="I1064" s="20" t="e">
        <f t="shared" si="33"/>
        <v>#DIV/0!</v>
      </c>
      <c r="J1064" s="20" t="e">
        <f t="shared" si="34"/>
        <v>#DIV/0!</v>
      </c>
      <c r="K1064" s="20" t="e">
        <f t="shared" si="35"/>
        <v>#DIV/0!</v>
      </c>
      <c r="L1064" s="20" t="e">
        <f>J1057</f>
        <v>#DIV/0!</v>
      </c>
      <c r="M1064" s="19" t="s">
        <v>1006</v>
      </c>
      <c r="N1064" s="20" t="e">
        <f t="shared" si="36"/>
        <v>#DIV/0!</v>
      </c>
      <c r="O1064" s="20" t="e">
        <f t="shared" si="37"/>
        <v>#DIV/0!</v>
      </c>
      <c r="P1064" s="20" t="e">
        <f t="shared" si="38"/>
        <v>#DIV/0!</v>
      </c>
      <c r="Q1064" s="20" t="e">
        <f t="shared" si="39"/>
        <v>#DIV/0!</v>
      </c>
      <c r="R1064" s="19"/>
      <c r="S1064" s="21"/>
      <c r="T1064" s="21"/>
    </row>
    <row r="1065" spans="1:20" x14ac:dyDescent="0.3">
      <c r="A1065" s="22"/>
      <c r="B1065" s="19"/>
      <c r="C1065" s="19"/>
      <c r="D1065" s="19"/>
      <c r="E1065" s="19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9"/>
      <c r="S1065" s="21"/>
      <c r="T1065" s="21"/>
    </row>
    <row r="1066" spans="1:20" x14ac:dyDescent="0.3">
      <c r="A1066" s="22"/>
      <c r="B1066" s="19"/>
      <c r="C1066" s="19"/>
      <c r="D1066" s="19" t="s">
        <v>1007</v>
      </c>
      <c r="E1066" s="19" t="s">
        <v>1008</v>
      </c>
      <c r="F1066" s="19" t="s">
        <v>1009</v>
      </c>
      <c r="G1066" s="19" t="s">
        <v>1010</v>
      </c>
      <c r="H1066" s="19"/>
      <c r="I1066" s="19" t="s">
        <v>1007</v>
      </c>
      <c r="J1066" s="19" t="s">
        <v>1008</v>
      </c>
      <c r="K1066" s="19" t="s">
        <v>1009</v>
      </c>
      <c r="L1066" s="19" t="s">
        <v>1010</v>
      </c>
      <c r="M1066" s="19"/>
      <c r="N1066" s="19" t="s">
        <v>1007</v>
      </c>
      <c r="O1066" s="19" t="s">
        <v>1008</v>
      </c>
      <c r="P1066" s="19" t="s">
        <v>1009</v>
      </c>
      <c r="Q1066" s="19" t="s">
        <v>1010</v>
      </c>
      <c r="R1066" s="19"/>
      <c r="S1066" s="21"/>
      <c r="T1066" s="21"/>
    </row>
    <row r="1067" spans="1:20" x14ac:dyDescent="0.3">
      <c r="A1067" s="22"/>
      <c r="B1067" s="19"/>
      <c r="C1067" s="19" t="s">
        <v>1002</v>
      </c>
      <c r="D1067" s="20" t="e">
        <f>G1035</f>
        <v>#DIV/0!</v>
      </c>
      <c r="E1067" s="20" t="e">
        <f>G1041</f>
        <v>#DIV/0!</v>
      </c>
      <c r="F1067" s="20" t="e">
        <f>G1047</f>
        <v>#DIV/0!</v>
      </c>
      <c r="G1067" s="20" t="e">
        <f>G1053</f>
        <v>#DIV/0!</v>
      </c>
      <c r="H1067" s="19" t="s">
        <v>1002</v>
      </c>
      <c r="I1067" s="20" t="e">
        <f>H1035</f>
        <v>#DIV/0!</v>
      </c>
      <c r="J1067" s="20" t="e">
        <f>H1041</f>
        <v>#DIV/0!</v>
      </c>
      <c r="K1067" s="20" t="e">
        <f>H1047</f>
        <v>#DIV/0!</v>
      </c>
      <c r="L1067" s="20" t="e">
        <f>H1053</f>
        <v>#DIV/0!</v>
      </c>
      <c r="M1067" s="19" t="s">
        <v>1002</v>
      </c>
      <c r="N1067" s="20" t="e">
        <f>I1035</f>
        <v>#DIV/0!</v>
      </c>
      <c r="O1067" s="20" t="e">
        <f>I1041</f>
        <v>#DIV/0!</v>
      </c>
      <c r="P1067" s="20" t="e">
        <f>I1047</f>
        <v>#DIV/0!</v>
      </c>
      <c r="Q1067" s="20" t="e">
        <f>I1053</f>
        <v>#DIV/0!</v>
      </c>
      <c r="R1067" s="19"/>
      <c r="S1067" s="21"/>
      <c r="T1067" s="21"/>
    </row>
    <row r="1068" spans="1:20" x14ac:dyDescent="0.3">
      <c r="A1068" s="22"/>
      <c r="B1068" s="19"/>
      <c r="C1068" s="19" t="s">
        <v>1003</v>
      </c>
      <c r="D1068" s="20" t="e">
        <f t="shared" ref="D1068:D1071" si="40">G1036</f>
        <v>#DIV/0!</v>
      </c>
      <c r="E1068" s="20" t="e">
        <f t="shared" ref="E1068:E1071" si="41">G1042</f>
        <v>#DIV/0!</v>
      </c>
      <c r="F1068" s="20" t="e">
        <f t="shared" ref="F1068:F1071" si="42">G1048</f>
        <v>#DIV/0!</v>
      </c>
      <c r="G1068" s="20" t="e">
        <f t="shared" ref="G1068:G1071" si="43">G1054</f>
        <v>#DIV/0!</v>
      </c>
      <c r="H1068" s="19" t="s">
        <v>1003</v>
      </c>
      <c r="I1068" s="20" t="e">
        <f t="shared" ref="I1068:I1071" si="44">H1036</f>
        <v>#DIV/0!</v>
      </c>
      <c r="J1068" s="20" t="e">
        <f t="shared" ref="J1068:J1071" si="45">H1042</f>
        <v>#DIV/0!</v>
      </c>
      <c r="K1068" s="20" t="e">
        <f t="shared" ref="K1068:K1071" si="46">H1048</f>
        <v>#DIV/0!</v>
      </c>
      <c r="L1068" s="20" t="e">
        <f t="shared" ref="L1068:L1071" si="47">H1054</f>
        <v>#DIV/0!</v>
      </c>
      <c r="M1068" s="19" t="s">
        <v>1003</v>
      </c>
      <c r="N1068" s="20" t="e">
        <f t="shared" ref="N1068:N1071" si="48">I1036</f>
        <v>#DIV/0!</v>
      </c>
      <c r="O1068" s="20" t="e">
        <f t="shared" ref="O1068:O1071" si="49">I1042</f>
        <v>#DIV/0!</v>
      </c>
      <c r="P1068" s="20" t="e">
        <f t="shared" ref="P1068:P1071" si="50">I1048</f>
        <v>#DIV/0!</v>
      </c>
      <c r="Q1068" s="20" t="e">
        <f t="shared" ref="Q1068:Q1071" si="51">I1054</f>
        <v>#DIV/0!</v>
      </c>
      <c r="R1068" s="19"/>
      <c r="S1068" s="21"/>
      <c r="T1068" s="21"/>
    </row>
    <row r="1069" spans="1:20" x14ac:dyDescent="0.3">
      <c r="A1069" s="22"/>
      <c r="B1069" s="19"/>
      <c r="C1069" s="19" t="s">
        <v>1004</v>
      </c>
      <c r="D1069" s="20" t="e">
        <f t="shared" si="40"/>
        <v>#DIV/0!</v>
      </c>
      <c r="E1069" s="20" t="e">
        <f t="shared" si="41"/>
        <v>#DIV/0!</v>
      </c>
      <c r="F1069" s="20" t="e">
        <f t="shared" si="42"/>
        <v>#DIV/0!</v>
      </c>
      <c r="G1069" s="20" t="e">
        <f t="shared" si="43"/>
        <v>#DIV/0!</v>
      </c>
      <c r="H1069" s="19" t="s">
        <v>1004</v>
      </c>
      <c r="I1069" s="20" t="e">
        <f t="shared" si="44"/>
        <v>#DIV/0!</v>
      </c>
      <c r="J1069" s="20" t="e">
        <f t="shared" si="45"/>
        <v>#DIV/0!</v>
      </c>
      <c r="K1069" s="20" t="e">
        <f t="shared" si="46"/>
        <v>#DIV/0!</v>
      </c>
      <c r="L1069" s="20" t="e">
        <f t="shared" si="47"/>
        <v>#DIV/0!</v>
      </c>
      <c r="M1069" s="19" t="s">
        <v>1004</v>
      </c>
      <c r="N1069" s="20" t="e">
        <f t="shared" si="48"/>
        <v>#DIV/0!</v>
      </c>
      <c r="O1069" s="20" t="e">
        <f t="shared" si="49"/>
        <v>#DIV/0!</v>
      </c>
      <c r="P1069" s="20" t="e">
        <f t="shared" si="50"/>
        <v>#DIV/0!</v>
      </c>
      <c r="Q1069" s="20" t="e">
        <f t="shared" si="51"/>
        <v>#DIV/0!</v>
      </c>
      <c r="R1069" s="19"/>
      <c r="S1069" s="21"/>
      <c r="T1069" s="21"/>
    </row>
    <row r="1070" spans="1:20" x14ac:dyDescent="0.3">
      <c r="A1070" s="22"/>
      <c r="B1070" s="19"/>
      <c r="C1070" s="19" t="s">
        <v>1005</v>
      </c>
      <c r="D1070" s="20" t="e">
        <f t="shared" si="40"/>
        <v>#DIV/0!</v>
      </c>
      <c r="E1070" s="20" t="e">
        <f t="shared" si="41"/>
        <v>#DIV/0!</v>
      </c>
      <c r="F1070" s="20" t="e">
        <f t="shared" si="42"/>
        <v>#DIV/0!</v>
      </c>
      <c r="G1070" s="20" t="e">
        <f t="shared" si="43"/>
        <v>#DIV/0!</v>
      </c>
      <c r="H1070" s="19" t="s">
        <v>1005</v>
      </c>
      <c r="I1070" s="20" t="e">
        <f t="shared" si="44"/>
        <v>#DIV/0!</v>
      </c>
      <c r="J1070" s="20" t="e">
        <f t="shared" si="45"/>
        <v>#DIV/0!</v>
      </c>
      <c r="K1070" s="20" t="e">
        <f t="shared" si="46"/>
        <v>#DIV/0!</v>
      </c>
      <c r="L1070" s="20" t="e">
        <f t="shared" si="47"/>
        <v>#DIV/0!</v>
      </c>
      <c r="M1070" s="19" t="s">
        <v>1005</v>
      </c>
      <c r="N1070" s="20" t="e">
        <f t="shared" si="48"/>
        <v>#DIV/0!</v>
      </c>
      <c r="O1070" s="20" t="e">
        <f t="shared" si="49"/>
        <v>#DIV/0!</v>
      </c>
      <c r="P1070" s="20" t="e">
        <f t="shared" si="50"/>
        <v>#DIV/0!</v>
      </c>
      <c r="Q1070" s="20" t="e">
        <f t="shared" si="51"/>
        <v>#DIV/0!</v>
      </c>
      <c r="R1070" s="19"/>
      <c r="S1070" s="21"/>
      <c r="T1070" s="21"/>
    </row>
    <row r="1071" spans="1:20" x14ac:dyDescent="0.3">
      <c r="A1071" s="22"/>
      <c r="B1071" s="19"/>
      <c r="C1071" s="19" t="s">
        <v>1006</v>
      </c>
      <c r="D1071" s="20" t="e">
        <f t="shared" si="40"/>
        <v>#DIV/0!</v>
      </c>
      <c r="E1071" s="20" t="e">
        <f t="shared" si="41"/>
        <v>#DIV/0!</v>
      </c>
      <c r="F1071" s="20" t="e">
        <f t="shared" si="42"/>
        <v>#DIV/0!</v>
      </c>
      <c r="G1071" s="20" t="e">
        <f t="shared" si="43"/>
        <v>#DIV/0!</v>
      </c>
      <c r="H1071" s="19" t="s">
        <v>1006</v>
      </c>
      <c r="I1071" s="20" t="e">
        <f t="shared" si="44"/>
        <v>#DIV/0!</v>
      </c>
      <c r="J1071" s="20" t="e">
        <f t="shared" si="45"/>
        <v>#DIV/0!</v>
      </c>
      <c r="K1071" s="20" t="e">
        <f t="shared" si="46"/>
        <v>#DIV/0!</v>
      </c>
      <c r="L1071" s="20" t="e">
        <f t="shared" si="47"/>
        <v>#DIV/0!</v>
      </c>
      <c r="M1071" s="19" t="s">
        <v>1006</v>
      </c>
      <c r="N1071" s="20" t="e">
        <f t="shared" si="48"/>
        <v>#DIV/0!</v>
      </c>
      <c r="O1071" s="20" t="e">
        <f t="shared" si="49"/>
        <v>#DIV/0!</v>
      </c>
      <c r="P1071" s="20" t="e">
        <f t="shared" si="50"/>
        <v>#DIV/0!</v>
      </c>
      <c r="Q1071" s="20" t="e">
        <f t="shared" si="51"/>
        <v>#DIV/0!</v>
      </c>
      <c r="R1071" s="19"/>
      <c r="S1071" s="21"/>
      <c r="T1071" s="21"/>
    </row>
    <row r="1072" spans="1:20" x14ac:dyDescent="0.3">
      <c r="A1072" s="22"/>
      <c r="B1072" s="19"/>
      <c r="C1072" s="19"/>
      <c r="D1072" s="19"/>
      <c r="E1072" s="19"/>
      <c r="F1072" s="19"/>
      <c r="G1072" s="19"/>
      <c r="H1072" s="19"/>
      <c r="I1072" s="19"/>
      <c r="J1072" s="19"/>
      <c r="K1072" s="19"/>
      <c r="L1072" s="19"/>
      <c r="M1072" s="19"/>
      <c r="N1072" s="19"/>
      <c r="O1072" s="19"/>
      <c r="P1072" s="19"/>
      <c r="Q1072" s="19"/>
      <c r="R1072" s="19"/>
      <c r="S1072" s="21"/>
      <c r="T1072" s="21"/>
    </row>
    <row r="1073" spans="1:20" x14ac:dyDescent="0.3">
      <c r="A1073" s="22"/>
      <c r="B1073" s="19"/>
      <c r="C1073" s="19"/>
      <c r="D1073" s="19" t="s">
        <v>1007</v>
      </c>
      <c r="E1073" s="19" t="s">
        <v>1008</v>
      </c>
      <c r="F1073" s="19" t="s">
        <v>1009</v>
      </c>
      <c r="G1073" s="19" t="s">
        <v>1010</v>
      </c>
      <c r="H1073" s="19"/>
      <c r="I1073" s="19" t="s">
        <v>1007</v>
      </c>
      <c r="J1073" s="19" t="s">
        <v>1008</v>
      </c>
      <c r="K1073" s="19" t="s">
        <v>1009</v>
      </c>
      <c r="L1073" s="19" t="s">
        <v>1010</v>
      </c>
      <c r="M1073" s="19"/>
      <c r="N1073" s="19" t="s">
        <v>1007</v>
      </c>
      <c r="O1073" s="19" t="s">
        <v>1008</v>
      </c>
      <c r="P1073" s="19" t="s">
        <v>1009</v>
      </c>
      <c r="Q1073" s="19" t="s">
        <v>1010</v>
      </c>
      <c r="R1073" s="19"/>
      <c r="S1073" s="21"/>
      <c r="T1073" s="21"/>
    </row>
    <row r="1074" spans="1:20" x14ac:dyDescent="0.3">
      <c r="A1074" s="22"/>
      <c r="B1074" s="19"/>
      <c r="C1074" s="19" t="s">
        <v>1002</v>
      </c>
      <c r="D1074" s="20" t="e">
        <f>D1035</f>
        <v>#DIV/0!</v>
      </c>
      <c r="E1074" s="20" t="e">
        <f>J1041</f>
        <v>#DIV/0!</v>
      </c>
      <c r="F1074" s="20" t="e">
        <f>I1047</f>
        <v>#DIV/0!</v>
      </c>
      <c r="G1074" s="20" t="e">
        <f>I1053</f>
        <v>#DIV/0!</v>
      </c>
      <c r="H1074" s="20" t="s">
        <v>1002</v>
      </c>
      <c r="I1074" s="20" t="e">
        <f>K1035</f>
        <v>#DIV/0!</v>
      </c>
      <c r="J1074" s="20" t="e">
        <f>K1041</f>
        <v>#DIV/0!</v>
      </c>
      <c r="K1074" s="20" t="e">
        <f>K1047</f>
        <v>#DIV/0!</v>
      </c>
      <c r="L1074" s="20" t="e">
        <f>K1053</f>
        <v>#DIV/0!</v>
      </c>
      <c r="M1074" s="20" t="s">
        <v>1002</v>
      </c>
      <c r="N1074" s="20" t="e">
        <f>L1035</f>
        <v>#DIV/0!</v>
      </c>
      <c r="O1074" s="20" t="e">
        <f>L1041</f>
        <v>#DIV/0!</v>
      </c>
      <c r="P1074" s="20" t="e">
        <f>L1047</f>
        <v>#DIV/0!</v>
      </c>
      <c r="Q1074" s="20" t="e">
        <f>L1053</f>
        <v>#DIV/0!</v>
      </c>
      <c r="R1074" s="19"/>
      <c r="S1074" s="21"/>
      <c r="T1074" s="21"/>
    </row>
    <row r="1075" spans="1:20" x14ac:dyDescent="0.3">
      <c r="A1075" s="22"/>
      <c r="B1075" s="19"/>
      <c r="C1075" s="19" t="s">
        <v>1003</v>
      </c>
      <c r="D1075" s="20" t="e">
        <f>D1036</f>
        <v>#DIV/0!</v>
      </c>
      <c r="E1075" s="20" t="e">
        <f t="shared" ref="E1075:E1078" si="52">J1042</f>
        <v>#DIV/0!</v>
      </c>
      <c r="F1075" s="20" t="e">
        <f t="shared" ref="F1075:F1078" si="53">I1048</f>
        <v>#DIV/0!</v>
      </c>
      <c r="G1075" s="20" t="e">
        <f t="shared" ref="G1075:G1078" si="54">I1054</f>
        <v>#DIV/0!</v>
      </c>
      <c r="H1075" s="20" t="s">
        <v>1003</v>
      </c>
      <c r="I1075" s="20" t="e">
        <f t="shared" ref="I1075:I1078" si="55">K1036</f>
        <v>#DIV/0!</v>
      </c>
      <c r="J1075" s="20" t="e">
        <f t="shared" ref="J1075:J1078" si="56">K1042</f>
        <v>#DIV/0!</v>
      </c>
      <c r="K1075" s="20" t="e">
        <f t="shared" ref="K1075:K1078" si="57">K1048</f>
        <v>#DIV/0!</v>
      </c>
      <c r="L1075" s="20" t="e">
        <f t="shared" ref="L1075:L1078" si="58">K1054</f>
        <v>#DIV/0!</v>
      </c>
      <c r="M1075" s="20" t="s">
        <v>1003</v>
      </c>
      <c r="N1075" s="20" t="e">
        <f t="shared" ref="N1075:N1078" si="59">L1036</f>
        <v>#DIV/0!</v>
      </c>
      <c r="O1075" s="20" t="e">
        <f t="shared" ref="O1075:O1078" si="60">L1042</f>
        <v>#DIV/0!</v>
      </c>
      <c r="P1075" s="20" t="e">
        <f t="shared" ref="P1075:P1078" si="61">L1048</f>
        <v>#DIV/0!</v>
      </c>
      <c r="Q1075" s="20" t="e">
        <f t="shared" ref="Q1075:Q1078" si="62">L1054</f>
        <v>#DIV/0!</v>
      </c>
      <c r="R1075" s="19"/>
      <c r="S1075" s="21"/>
      <c r="T1075" s="21"/>
    </row>
    <row r="1076" spans="1:20" x14ac:dyDescent="0.3">
      <c r="A1076" s="22"/>
      <c r="B1076" s="19"/>
      <c r="C1076" s="19" t="s">
        <v>1004</v>
      </c>
      <c r="D1076" s="20" t="e">
        <f>D1037</f>
        <v>#DIV/0!</v>
      </c>
      <c r="E1076" s="20" t="e">
        <f t="shared" si="52"/>
        <v>#DIV/0!</v>
      </c>
      <c r="F1076" s="20" t="e">
        <f t="shared" si="53"/>
        <v>#DIV/0!</v>
      </c>
      <c r="G1076" s="20" t="e">
        <f t="shared" si="54"/>
        <v>#DIV/0!</v>
      </c>
      <c r="H1076" s="20" t="s">
        <v>1004</v>
      </c>
      <c r="I1076" s="20" t="e">
        <f t="shared" si="55"/>
        <v>#DIV/0!</v>
      </c>
      <c r="J1076" s="20" t="e">
        <f t="shared" si="56"/>
        <v>#DIV/0!</v>
      </c>
      <c r="K1076" s="20" t="e">
        <f t="shared" si="57"/>
        <v>#DIV/0!</v>
      </c>
      <c r="L1076" s="20" t="e">
        <f t="shared" si="58"/>
        <v>#DIV/0!</v>
      </c>
      <c r="M1076" s="20" t="s">
        <v>1004</v>
      </c>
      <c r="N1076" s="20" t="e">
        <f t="shared" si="59"/>
        <v>#DIV/0!</v>
      </c>
      <c r="O1076" s="20" t="e">
        <f t="shared" si="60"/>
        <v>#DIV/0!</v>
      </c>
      <c r="P1076" s="20" t="e">
        <f t="shared" si="61"/>
        <v>#DIV/0!</v>
      </c>
      <c r="Q1076" s="20" t="e">
        <f t="shared" si="62"/>
        <v>#DIV/0!</v>
      </c>
      <c r="R1076" s="19"/>
      <c r="S1076" s="21"/>
      <c r="T1076" s="21"/>
    </row>
    <row r="1077" spans="1:20" x14ac:dyDescent="0.3">
      <c r="A1077" s="22"/>
      <c r="B1077" s="19"/>
      <c r="C1077" s="19" t="s">
        <v>1005</v>
      </c>
      <c r="D1077" s="20" t="e">
        <f>D1038</f>
        <v>#DIV/0!</v>
      </c>
      <c r="E1077" s="20" t="e">
        <f t="shared" si="52"/>
        <v>#DIV/0!</v>
      </c>
      <c r="F1077" s="20" t="e">
        <f t="shared" si="53"/>
        <v>#DIV/0!</v>
      </c>
      <c r="G1077" s="20" t="e">
        <f t="shared" si="54"/>
        <v>#DIV/0!</v>
      </c>
      <c r="H1077" s="20" t="s">
        <v>1005</v>
      </c>
      <c r="I1077" s="20" t="e">
        <f t="shared" si="55"/>
        <v>#DIV/0!</v>
      </c>
      <c r="J1077" s="20" t="e">
        <f t="shared" si="56"/>
        <v>#DIV/0!</v>
      </c>
      <c r="K1077" s="20" t="e">
        <f t="shared" si="57"/>
        <v>#DIV/0!</v>
      </c>
      <c r="L1077" s="20" t="e">
        <f t="shared" si="58"/>
        <v>#DIV/0!</v>
      </c>
      <c r="M1077" s="20" t="s">
        <v>1005</v>
      </c>
      <c r="N1077" s="20" t="e">
        <f t="shared" si="59"/>
        <v>#DIV/0!</v>
      </c>
      <c r="O1077" s="20" t="e">
        <f t="shared" si="60"/>
        <v>#DIV/0!</v>
      </c>
      <c r="P1077" s="20" t="e">
        <f t="shared" si="61"/>
        <v>#DIV/0!</v>
      </c>
      <c r="Q1077" s="20" t="e">
        <f t="shared" si="62"/>
        <v>#DIV/0!</v>
      </c>
      <c r="R1077" s="19"/>
      <c r="S1077" s="21"/>
      <c r="T1077" s="21"/>
    </row>
    <row r="1078" spans="1:20" x14ac:dyDescent="0.3">
      <c r="A1078" s="22"/>
      <c r="B1078" s="19"/>
      <c r="C1078" s="19" t="s">
        <v>1006</v>
      </c>
      <c r="D1078" s="20" t="e">
        <f>D1039</f>
        <v>#DIV/0!</v>
      </c>
      <c r="E1078" s="20" t="e">
        <f t="shared" si="52"/>
        <v>#DIV/0!</v>
      </c>
      <c r="F1078" s="20" t="e">
        <f t="shared" si="53"/>
        <v>#DIV/0!</v>
      </c>
      <c r="G1078" s="20" t="e">
        <f t="shared" si="54"/>
        <v>#DIV/0!</v>
      </c>
      <c r="H1078" s="20" t="s">
        <v>1006</v>
      </c>
      <c r="I1078" s="20" t="e">
        <f t="shared" si="55"/>
        <v>#DIV/0!</v>
      </c>
      <c r="J1078" s="20" t="e">
        <f t="shared" si="56"/>
        <v>#DIV/0!</v>
      </c>
      <c r="K1078" s="20" t="e">
        <f t="shared" si="57"/>
        <v>#DIV/0!</v>
      </c>
      <c r="L1078" s="20" t="e">
        <f t="shared" si="58"/>
        <v>#DIV/0!</v>
      </c>
      <c r="M1078" s="20" t="s">
        <v>1006</v>
      </c>
      <c r="N1078" s="20" t="e">
        <f t="shared" si="59"/>
        <v>#DIV/0!</v>
      </c>
      <c r="O1078" s="20" t="e">
        <f t="shared" si="60"/>
        <v>#DIV/0!</v>
      </c>
      <c r="P1078" s="20" t="e">
        <f t="shared" si="61"/>
        <v>#DIV/0!</v>
      </c>
      <c r="Q1078" s="20" t="e">
        <f t="shared" si="62"/>
        <v>#DIV/0!</v>
      </c>
      <c r="R1078" s="19"/>
      <c r="S1078" s="21"/>
      <c r="T1078" s="21"/>
    </row>
    <row r="1079" spans="1:20" x14ac:dyDescent="0.3">
      <c r="A1079" s="22"/>
      <c r="B1079" s="19"/>
      <c r="C1079" s="19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19"/>
      <c r="S1079" s="21"/>
      <c r="T1079" s="21"/>
    </row>
    <row r="1080" spans="1:20" x14ac:dyDescent="0.3">
      <c r="A1080" s="22"/>
      <c r="B1080" s="19"/>
      <c r="C1080" s="19"/>
      <c r="D1080" s="20" t="s">
        <v>1007</v>
      </c>
      <c r="E1080" s="20" t="s">
        <v>1008</v>
      </c>
      <c r="F1080" s="20" t="s">
        <v>1009</v>
      </c>
      <c r="G1080" s="20" t="s">
        <v>1010</v>
      </c>
      <c r="H1080" s="20"/>
      <c r="I1080" s="20" t="s">
        <v>1007</v>
      </c>
      <c r="J1080" s="20" t="s">
        <v>1008</v>
      </c>
      <c r="K1080" s="20" t="s">
        <v>1009</v>
      </c>
      <c r="L1080" s="20" t="s">
        <v>1010</v>
      </c>
      <c r="M1080" s="20"/>
      <c r="N1080" s="20" t="s">
        <v>1007</v>
      </c>
      <c r="O1080" s="20" t="s">
        <v>1008</v>
      </c>
      <c r="P1080" s="20" t="s">
        <v>1009</v>
      </c>
      <c r="Q1080" s="20" t="s">
        <v>1010</v>
      </c>
      <c r="R1080" s="19"/>
      <c r="S1080" s="21"/>
      <c r="T1080" s="21"/>
    </row>
    <row r="1081" spans="1:20" x14ac:dyDescent="0.3">
      <c r="A1081" s="22"/>
      <c r="B1081" s="19"/>
      <c r="C1081" s="19" t="s">
        <v>1002</v>
      </c>
      <c r="D1081" s="20" t="e">
        <f>M1035</f>
        <v>#DIV/0!</v>
      </c>
      <c r="E1081" s="20" t="e">
        <f>M1041</f>
        <v>#DIV/0!</v>
      </c>
      <c r="F1081" s="20" t="e">
        <f>M1047</f>
        <v>#DIV/0!</v>
      </c>
      <c r="G1081" s="20" t="e">
        <f>M1053</f>
        <v>#DIV/0!</v>
      </c>
      <c r="H1081" s="20" t="s">
        <v>1002</v>
      </c>
      <c r="I1081" s="20" t="e">
        <f>N1035</f>
        <v>#DIV/0!</v>
      </c>
      <c r="J1081" s="20" t="e">
        <f>N1041</f>
        <v>#DIV/0!</v>
      </c>
      <c r="K1081" s="20" t="e">
        <f>N1047</f>
        <v>#DIV/0!</v>
      </c>
      <c r="L1081" s="20" t="e">
        <f>N1053</f>
        <v>#DIV/0!</v>
      </c>
      <c r="M1081" s="20" t="s">
        <v>1002</v>
      </c>
      <c r="N1081" s="20" t="e">
        <f>O1035</f>
        <v>#DIV/0!</v>
      </c>
      <c r="O1081" s="20" t="e">
        <f>O1041</f>
        <v>#DIV/0!</v>
      </c>
      <c r="P1081" s="20" t="e">
        <f>O1047</f>
        <v>#DIV/0!</v>
      </c>
      <c r="Q1081" s="20" t="e">
        <f>O1053</f>
        <v>#DIV/0!</v>
      </c>
      <c r="R1081" s="19"/>
      <c r="S1081" s="21"/>
      <c r="T1081" s="21"/>
    </row>
    <row r="1082" spans="1:20" x14ac:dyDescent="0.3">
      <c r="A1082" s="22"/>
      <c r="B1082" s="19"/>
      <c r="C1082" s="19" t="s">
        <v>1003</v>
      </c>
      <c r="D1082" s="20" t="e">
        <f t="shared" ref="D1082:D1085" si="63">M1036</f>
        <v>#DIV/0!</v>
      </c>
      <c r="E1082" s="20" t="e">
        <f t="shared" ref="E1082:E1085" si="64">M1042</f>
        <v>#DIV/0!</v>
      </c>
      <c r="F1082" s="20" t="e">
        <f t="shared" ref="F1082:F1085" si="65">M1048</f>
        <v>#DIV/0!</v>
      </c>
      <c r="G1082" s="20" t="e">
        <f t="shared" ref="G1082:G1085" si="66">M1054</f>
        <v>#DIV/0!</v>
      </c>
      <c r="H1082" s="20" t="s">
        <v>1003</v>
      </c>
      <c r="I1082" s="20" t="e">
        <f t="shared" ref="I1082:I1085" si="67">N1036</f>
        <v>#DIV/0!</v>
      </c>
      <c r="J1082" s="20" t="e">
        <f t="shared" ref="J1082:J1085" si="68">N1042</f>
        <v>#DIV/0!</v>
      </c>
      <c r="K1082" s="20" t="e">
        <f t="shared" ref="K1082:K1085" si="69">N1048</f>
        <v>#DIV/0!</v>
      </c>
      <c r="L1082" s="20" t="e">
        <f t="shared" ref="L1082:L1085" si="70">N1054</f>
        <v>#DIV/0!</v>
      </c>
      <c r="M1082" s="20" t="s">
        <v>1003</v>
      </c>
      <c r="N1082" s="20" t="e">
        <f t="shared" ref="N1082:N1085" si="71">O1036</f>
        <v>#DIV/0!</v>
      </c>
      <c r="O1082" s="20" t="e">
        <f t="shared" ref="O1082:O1085" si="72">O1042</f>
        <v>#DIV/0!</v>
      </c>
      <c r="P1082" s="20" t="e">
        <f t="shared" ref="P1082:P1085" si="73">O1048</f>
        <v>#DIV/0!</v>
      </c>
      <c r="Q1082" s="20" t="e">
        <f t="shared" ref="Q1082:Q1085" si="74">O1054</f>
        <v>#DIV/0!</v>
      </c>
      <c r="R1082" s="19"/>
      <c r="S1082" s="21"/>
      <c r="T1082" s="21"/>
    </row>
    <row r="1083" spans="1:20" x14ac:dyDescent="0.3">
      <c r="A1083" s="22"/>
      <c r="B1083" s="19"/>
      <c r="C1083" s="19" t="s">
        <v>1004</v>
      </c>
      <c r="D1083" s="20" t="e">
        <f t="shared" si="63"/>
        <v>#DIV/0!</v>
      </c>
      <c r="E1083" s="20" t="e">
        <f t="shared" si="64"/>
        <v>#DIV/0!</v>
      </c>
      <c r="F1083" s="20" t="e">
        <f t="shared" si="65"/>
        <v>#DIV/0!</v>
      </c>
      <c r="G1083" s="20" t="e">
        <f t="shared" si="66"/>
        <v>#DIV/0!</v>
      </c>
      <c r="H1083" s="20" t="s">
        <v>1004</v>
      </c>
      <c r="I1083" s="20" t="e">
        <f t="shared" si="67"/>
        <v>#DIV/0!</v>
      </c>
      <c r="J1083" s="20" t="e">
        <f t="shared" si="68"/>
        <v>#DIV/0!</v>
      </c>
      <c r="K1083" s="20" t="e">
        <f t="shared" si="69"/>
        <v>#DIV/0!</v>
      </c>
      <c r="L1083" s="20" t="e">
        <f t="shared" si="70"/>
        <v>#DIV/0!</v>
      </c>
      <c r="M1083" s="20" t="s">
        <v>1004</v>
      </c>
      <c r="N1083" s="20" t="e">
        <f t="shared" si="71"/>
        <v>#DIV/0!</v>
      </c>
      <c r="O1083" s="20" t="e">
        <f t="shared" si="72"/>
        <v>#DIV/0!</v>
      </c>
      <c r="P1083" s="20" t="e">
        <f t="shared" si="73"/>
        <v>#DIV/0!</v>
      </c>
      <c r="Q1083" s="20" t="e">
        <f t="shared" si="74"/>
        <v>#DIV/0!</v>
      </c>
      <c r="R1083" s="19"/>
      <c r="S1083" s="21"/>
      <c r="T1083" s="21"/>
    </row>
    <row r="1084" spans="1:20" x14ac:dyDescent="0.3">
      <c r="A1084" s="22"/>
      <c r="B1084" s="19"/>
      <c r="C1084" s="19" t="s">
        <v>1005</v>
      </c>
      <c r="D1084" s="20" t="e">
        <f t="shared" si="63"/>
        <v>#DIV/0!</v>
      </c>
      <c r="E1084" s="20" t="e">
        <f t="shared" si="64"/>
        <v>#DIV/0!</v>
      </c>
      <c r="F1084" s="20" t="e">
        <f t="shared" si="65"/>
        <v>#DIV/0!</v>
      </c>
      <c r="G1084" s="20" t="e">
        <f t="shared" si="66"/>
        <v>#DIV/0!</v>
      </c>
      <c r="H1084" s="20" t="s">
        <v>1005</v>
      </c>
      <c r="I1084" s="20" t="e">
        <f t="shared" si="67"/>
        <v>#DIV/0!</v>
      </c>
      <c r="J1084" s="20" t="e">
        <f t="shared" si="68"/>
        <v>#DIV/0!</v>
      </c>
      <c r="K1084" s="20" t="e">
        <f t="shared" si="69"/>
        <v>#DIV/0!</v>
      </c>
      <c r="L1084" s="20" t="e">
        <f t="shared" si="70"/>
        <v>#DIV/0!</v>
      </c>
      <c r="M1084" s="20" t="s">
        <v>1005</v>
      </c>
      <c r="N1084" s="20" t="e">
        <f t="shared" si="71"/>
        <v>#DIV/0!</v>
      </c>
      <c r="O1084" s="20" t="e">
        <f t="shared" si="72"/>
        <v>#DIV/0!</v>
      </c>
      <c r="P1084" s="20" t="e">
        <f t="shared" si="73"/>
        <v>#DIV/0!</v>
      </c>
      <c r="Q1084" s="20" t="e">
        <f t="shared" si="74"/>
        <v>#DIV/0!</v>
      </c>
      <c r="R1084" s="19"/>
      <c r="S1084" s="21"/>
      <c r="T1084" s="21"/>
    </row>
    <row r="1085" spans="1:20" x14ac:dyDescent="0.3">
      <c r="A1085" s="22"/>
      <c r="B1085" s="19"/>
      <c r="C1085" s="19" t="s">
        <v>1006</v>
      </c>
      <c r="D1085" s="20" t="e">
        <f t="shared" si="63"/>
        <v>#DIV/0!</v>
      </c>
      <c r="E1085" s="20" t="e">
        <f t="shared" si="64"/>
        <v>#DIV/0!</v>
      </c>
      <c r="F1085" s="20" t="e">
        <f t="shared" si="65"/>
        <v>#DIV/0!</v>
      </c>
      <c r="G1085" s="20" t="e">
        <f t="shared" si="66"/>
        <v>#DIV/0!</v>
      </c>
      <c r="H1085" s="20" t="s">
        <v>1006</v>
      </c>
      <c r="I1085" s="20" t="e">
        <f t="shared" si="67"/>
        <v>#DIV/0!</v>
      </c>
      <c r="J1085" s="20" t="e">
        <f t="shared" si="68"/>
        <v>#DIV/0!</v>
      </c>
      <c r="K1085" s="20" t="e">
        <f t="shared" si="69"/>
        <v>#DIV/0!</v>
      </c>
      <c r="L1085" s="20" t="e">
        <f t="shared" si="70"/>
        <v>#DIV/0!</v>
      </c>
      <c r="M1085" s="20" t="s">
        <v>1006</v>
      </c>
      <c r="N1085" s="20" t="e">
        <f t="shared" si="71"/>
        <v>#DIV/0!</v>
      </c>
      <c r="O1085" s="20" t="e">
        <f t="shared" si="72"/>
        <v>#DIV/0!</v>
      </c>
      <c r="P1085" s="20" t="e">
        <f t="shared" si="73"/>
        <v>#DIV/0!</v>
      </c>
      <c r="Q1085" s="20" t="e">
        <f t="shared" si="74"/>
        <v>#DIV/0!</v>
      </c>
      <c r="R1085" s="19"/>
      <c r="S1085" s="21"/>
      <c r="T1085" s="21"/>
    </row>
    <row r="1086" spans="1:20" x14ac:dyDescent="0.3">
      <c r="A1086" s="22"/>
      <c r="B1086" s="19"/>
      <c r="C1086" s="19"/>
      <c r="D1086" s="19"/>
      <c r="E1086" s="19"/>
      <c r="F1086" s="19"/>
      <c r="G1086" s="19"/>
      <c r="H1086" s="19"/>
      <c r="I1086" s="19"/>
      <c r="J1086" s="19"/>
      <c r="K1086" s="19"/>
      <c r="L1086" s="19"/>
      <c r="M1086" s="19"/>
      <c r="N1086" s="19"/>
      <c r="O1086" s="19"/>
      <c r="P1086" s="19"/>
      <c r="Q1086" s="19"/>
      <c r="R1086" s="19"/>
      <c r="S1086" s="21"/>
      <c r="T1086" s="21"/>
    </row>
    <row r="1087" spans="1:20" x14ac:dyDescent="0.3">
      <c r="A1087" s="22"/>
      <c r="B1087" s="19"/>
      <c r="C1087" s="19"/>
      <c r="D1087" s="19" t="s">
        <v>1007</v>
      </c>
      <c r="E1087" s="19" t="s">
        <v>1008</v>
      </c>
      <c r="F1087" s="19" t="s">
        <v>1009</v>
      </c>
      <c r="G1087" s="19" t="s">
        <v>1010</v>
      </c>
      <c r="H1087" s="19"/>
      <c r="I1087" s="19" t="s">
        <v>1007</v>
      </c>
      <c r="J1087" s="19" t="s">
        <v>1008</v>
      </c>
      <c r="K1087" s="19" t="s">
        <v>1009</v>
      </c>
      <c r="L1087" s="19" t="s">
        <v>1010</v>
      </c>
      <c r="M1087" s="19"/>
      <c r="N1087" s="19" t="s">
        <v>1007</v>
      </c>
      <c r="O1087" s="19" t="s">
        <v>1008</v>
      </c>
      <c r="P1087" s="19" t="s">
        <v>1009</v>
      </c>
      <c r="Q1087" s="19" t="s">
        <v>1010</v>
      </c>
      <c r="R1087" s="19"/>
      <c r="S1087" s="21"/>
      <c r="T1087" s="21"/>
    </row>
    <row r="1088" spans="1:20" x14ac:dyDescent="0.3">
      <c r="A1088" s="22"/>
      <c r="B1088" s="19"/>
      <c r="C1088" s="19" t="s">
        <v>1002</v>
      </c>
      <c r="D1088" s="20" t="e">
        <f>P1035</f>
        <v>#DIV/0!</v>
      </c>
      <c r="E1088" s="20" t="e">
        <f>P1041</f>
        <v>#DIV/0!</v>
      </c>
      <c r="F1088" s="20" t="e">
        <f>P1047</f>
        <v>#DIV/0!</v>
      </c>
      <c r="G1088" s="20" t="e">
        <f>P1053</f>
        <v>#DIV/0!</v>
      </c>
      <c r="H1088" s="20" t="s">
        <v>1002</v>
      </c>
      <c r="I1088" s="20" t="e">
        <f>Q1035</f>
        <v>#DIV/0!</v>
      </c>
      <c r="J1088" s="20" t="e">
        <f>Q1041</f>
        <v>#DIV/0!</v>
      </c>
      <c r="K1088" s="20" t="e">
        <f>Q1047</f>
        <v>#DIV/0!</v>
      </c>
      <c r="L1088" s="20" t="e">
        <f>Q1053</f>
        <v>#DIV/0!</v>
      </c>
      <c r="M1088" s="20" t="s">
        <v>1002</v>
      </c>
      <c r="N1088" s="20" t="e">
        <f>R1035</f>
        <v>#DIV/0!</v>
      </c>
      <c r="O1088" s="20" t="e">
        <f>R1041</f>
        <v>#DIV/0!</v>
      </c>
      <c r="P1088" s="20" t="e">
        <f>R1047</f>
        <v>#DIV/0!</v>
      </c>
      <c r="Q1088" s="20" t="e">
        <f>R1053</f>
        <v>#DIV/0!</v>
      </c>
      <c r="R1088" s="19"/>
      <c r="S1088" s="21"/>
      <c r="T1088" s="21"/>
    </row>
    <row r="1089" spans="1:20" x14ac:dyDescent="0.3">
      <c r="A1089" s="22"/>
      <c r="B1089" s="19"/>
      <c r="C1089" s="19" t="s">
        <v>1003</v>
      </c>
      <c r="D1089" s="20" t="e">
        <f t="shared" ref="D1089:D1092" si="75">P1036</f>
        <v>#DIV/0!</v>
      </c>
      <c r="E1089" s="20" t="e">
        <f t="shared" ref="E1089:E1092" si="76">P1042</f>
        <v>#DIV/0!</v>
      </c>
      <c r="F1089" s="20" t="e">
        <f t="shared" ref="F1089:F1092" si="77">P1048</f>
        <v>#DIV/0!</v>
      </c>
      <c r="G1089" s="20" t="e">
        <f t="shared" ref="G1089:G1092" si="78">P1054</f>
        <v>#DIV/0!</v>
      </c>
      <c r="H1089" s="20" t="s">
        <v>1003</v>
      </c>
      <c r="I1089" s="20" t="e">
        <f t="shared" ref="I1089:I1092" si="79">Q1036</f>
        <v>#DIV/0!</v>
      </c>
      <c r="J1089" s="20" t="e">
        <f t="shared" ref="J1089:J1092" si="80">Q1042</f>
        <v>#DIV/0!</v>
      </c>
      <c r="K1089" s="20" t="e">
        <f t="shared" ref="K1089:K1092" si="81">Q1048</f>
        <v>#DIV/0!</v>
      </c>
      <c r="L1089" s="20" t="e">
        <f t="shared" ref="L1089:L1092" si="82">Q1054</f>
        <v>#DIV/0!</v>
      </c>
      <c r="M1089" s="20" t="s">
        <v>1003</v>
      </c>
      <c r="N1089" s="20" t="e">
        <f t="shared" ref="N1089:N1092" si="83">R1036</f>
        <v>#DIV/0!</v>
      </c>
      <c r="O1089" s="20" t="e">
        <f t="shared" ref="O1089:O1092" si="84">R1042</f>
        <v>#DIV/0!</v>
      </c>
      <c r="P1089" s="20" t="e">
        <f t="shared" ref="P1089:P1092" si="85">R1048</f>
        <v>#DIV/0!</v>
      </c>
      <c r="Q1089" s="20" t="e">
        <f t="shared" ref="Q1089:Q1092" si="86">R1054</f>
        <v>#DIV/0!</v>
      </c>
      <c r="R1089" s="19"/>
      <c r="S1089" s="21"/>
      <c r="T1089" s="21"/>
    </row>
    <row r="1090" spans="1:20" x14ac:dyDescent="0.3">
      <c r="A1090" s="22"/>
      <c r="B1090" s="19"/>
      <c r="C1090" s="19" t="s">
        <v>1004</v>
      </c>
      <c r="D1090" s="20" t="e">
        <f t="shared" si="75"/>
        <v>#DIV/0!</v>
      </c>
      <c r="E1090" s="20" t="e">
        <f t="shared" si="76"/>
        <v>#DIV/0!</v>
      </c>
      <c r="F1090" s="20" t="e">
        <f t="shared" si="77"/>
        <v>#DIV/0!</v>
      </c>
      <c r="G1090" s="20" t="e">
        <f t="shared" si="78"/>
        <v>#DIV/0!</v>
      </c>
      <c r="H1090" s="20" t="s">
        <v>1004</v>
      </c>
      <c r="I1090" s="20" t="e">
        <f t="shared" si="79"/>
        <v>#DIV/0!</v>
      </c>
      <c r="J1090" s="20" t="e">
        <f t="shared" si="80"/>
        <v>#DIV/0!</v>
      </c>
      <c r="K1090" s="20" t="e">
        <f t="shared" si="81"/>
        <v>#DIV/0!</v>
      </c>
      <c r="L1090" s="20" t="e">
        <f t="shared" si="82"/>
        <v>#DIV/0!</v>
      </c>
      <c r="M1090" s="20" t="s">
        <v>1004</v>
      </c>
      <c r="N1090" s="20" t="e">
        <f t="shared" si="83"/>
        <v>#DIV/0!</v>
      </c>
      <c r="O1090" s="20" t="e">
        <f t="shared" si="84"/>
        <v>#DIV/0!</v>
      </c>
      <c r="P1090" s="20" t="e">
        <f t="shared" si="85"/>
        <v>#DIV/0!</v>
      </c>
      <c r="Q1090" s="20" t="e">
        <f t="shared" si="86"/>
        <v>#DIV/0!</v>
      </c>
      <c r="R1090" s="19"/>
      <c r="S1090" s="21"/>
      <c r="T1090" s="21"/>
    </row>
    <row r="1091" spans="1:20" x14ac:dyDescent="0.3">
      <c r="A1091" s="22"/>
      <c r="B1091" s="19"/>
      <c r="C1091" s="19" t="s">
        <v>1005</v>
      </c>
      <c r="D1091" s="20" t="e">
        <f t="shared" si="75"/>
        <v>#DIV/0!</v>
      </c>
      <c r="E1091" s="20" t="e">
        <f t="shared" si="76"/>
        <v>#DIV/0!</v>
      </c>
      <c r="F1091" s="20" t="e">
        <f t="shared" si="77"/>
        <v>#DIV/0!</v>
      </c>
      <c r="G1091" s="20" t="e">
        <f t="shared" si="78"/>
        <v>#DIV/0!</v>
      </c>
      <c r="H1091" s="20" t="s">
        <v>1005</v>
      </c>
      <c r="I1091" s="20" t="e">
        <f t="shared" si="79"/>
        <v>#DIV/0!</v>
      </c>
      <c r="J1091" s="20" t="e">
        <f t="shared" si="80"/>
        <v>#DIV/0!</v>
      </c>
      <c r="K1091" s="20" t="e">
        <f t="shared" si="81"/>
        <v>#DIV/0!</v>
      </c>
      <c r="L1091" s="20" t="e">
        <f t="shared" si="82"/>
        <v>#DIV/0!</v>
      </c>
      <c r="M1091" s="20" t="s">
        <v>1005</v>
      </c>
      <c r="N1091" s="20" t="e">
        <f t="shared" si="83"/>
        <v>#DIV/0!</v>
      </c>
      <c r="O1091" s="20" t="e">
        <f t="shared" si="84"/>
        <v>#DIV/0!</v>
      </c>
      <c r="P1091" s="20" t="e">
        <f t="shared" si="85"/>
        <v>#DIV/0!</v>
      </c>
      <c r="Q1091" s="20" t="e">
        <f t="shared" si="86"/>
        <v>#DIV/0!</v>
      </c>
      <c r="R1091" s="19"/>
      <c r="S1091" s="21"/>
      <c r="T1091" s="21"/>
    </row>
    <row r="1092" spans="1:20" x14ac:dyDescent="0.3">
      <c r="A1092" s="22"/>
      <c r="B1092" s="19"/>
      <c r="C1092" s="19" t="s">
        <v>1006</v>
      </c>
      <c r="D1092" s="20" t="e">
        <f t="shared" si="75"/>
        <v>#DIV/0!</v>
      </c>
      <c r="E1092" s="20" t="e">
        <f t="shared" si="76"/>
        <v>#DIV/0!</v>
      </c>
      <c r="F1092" s="20" t="e">
        <f t="shared" si="77"/>
        <v>#DIV/0!</v>
      </c>
      <c r="G1092" s="20" t="e">
        <f t="shared" si="78"/>
        <v>#DIV/0!</v>
      </c>
      <c r="H1092" s="20" t="s">
        <v>1006</v>
      </c>
      <c r="I1092" s="20" t="e">
        <f t="shared" si="79"/>
        <v>#DIV/0!</v>
      </c>
      <c r="J1092" s="20" t="e">
        <f t="shared" si="80"/>
        <v>#DIV/0!</v>
      </c>
      <c r="K1092" s="20" t="e">
        <f t="shared" si="81"/>
        <v>#DIV/0!</v>
      </c>
      <c r="L1092" s="20" t="e">
        <f t="shared" si="82"/>
        <v>#DIV/0!</v>
      </c>
      <c r="M1092" s="20" t="s">
        <v>1006</v>
      </c>
      <c r="N1092" s="20" t="e">
        <f t="shared" si="83"/>
        <v>#DIV/0!</v>
      </c>
      <c r="O1092" s="20" t="e">
        <f t="shared" si="84"/>
        <v>#DIV/0!</v>
      </c>
      <c r="P1092" s="20" t="e">
        <f t="shared" si="85"/>
        <v>#DIV/0!</v>
      </c>
      <c r="Q1092" s="20" t="e">
        <f t="shared" si="86"/>
        <v>#DIV/0!</v>
      </c>
      <c r="R1092" s="19"/>
      <c r="S1092" s="21"/>
      <c r="T1092" s="21"/>
    </row>
    <row r="1093" spans="1:20" x14ac:dyDescent="0.3"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</row>
    <row r="1094" spans="1:20" x14ac:dyDescent="0.3"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</row>
    <row r="1095" spans="1:20" x14ac:dyDescent="0.3"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</row>
    <row r="1096" spans="1:20" x14ac:dyDescent="0.3"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</row>
    <row r="1097" spans="1:20" x14ac:dyDescent="0.3"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</row>
    <row r="1098" spans="1:20" x14ac:dyDescent="0.3"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</row>
    <row r="1099" spans="1:20" x14ac:dyDescent="0.3"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</row>
    <row r="1100" spans="1:20" x14ac:dyDescent="0.3">
      <c r="B1100" s="18"/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</row>
    <row r="1101" spans="1:20" x14ac:dyDescent="0.3"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</row>
    <row r="1102" spans="1:20" x14ac:dyDescent="0.3"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</row>
    <row r="1103" spans="1:20" x14ac:dyDescent="0.3"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</row>
    <row r="1104" spans="1:20" x14ac:dyDescent="0.3"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</row>
    <row r="1105" spans="2:20" x14ac:dyDescent="0.3">
      <c r="B1105" s="18"/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</row>
    <row r="1106" spans="2:20" x14ac:dyDescent="0.3"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</row>
    <row r="1107" spans="2:20" x14ac:dyDescent="0.3"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</row>
    <row r="1108" spans="2:20" x14ac:dyDescent="0.3"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</row>
    <row r="1109" spans="2:20" x14ac:dyDescent="0.3">
      <c r="B1109" s="18"/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</row>
    <row r="1110" spans="2:20" x14ac:dyDescent="0.3"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</row>
    <row r="1111" spans="2:20" x14ac:dyDescent="0.3"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</row>
    <row r="1112" spans="2:20" x14ac:dyDescent="0.3"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</row>
    <row r="1113" spans="2:20" x14ac:dyDescent="0.3">
      <c r="B1113" s="18"/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</row>
    <row r="1114" spans="2:20" x14ac:dyDescent="0.3"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</row>
    <row r="1115" spans="2:20" x14ac:dyDescent="0.3"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</row>
  </sheetData>
  <sheetProtection algorithmName="SHA-512" hashValue="VOtfL3W1WGss/gKLu0ya50I6QEweYyHPHx1gebKVL+sGhroieiQpnIkDecELRkhFD35SLcRqTM+6PBPZweewow==" saltValue="r225GsJ41Rx/yC3QftiEGw==" spinCount="100000" sheet="1" objects="1" scenarios="1"/>
  <mergeCells count="9">
    <mergeCell ref="E2:S2"/>
    <mergeCell ref="D4:T4"/>
    <mergeCell ref="D6:T6"/>
    <mergeCell ref="B6:C8"/>
    <mergeCell ref="B1010:B1014"/>
    <mergeCell ref="D7:I7"/>
    <mergeCell ref="J7:N7"/>
    <mergeCell ref="O7:R7"/>
    <mergeCell ref="S7:T7"/>
  </mergeCells>
  <conditionalFormatting sqref="V9:V13 D106:T1008 T9:T105">
    <cfRule type="cellIs" dxfId="1" priority="2" operator="between">
      <formula>1</formula>
      <formula>6</formula>
    </cfRule>
  </conditionalFormatting>
  <conditionalFormatting sqref="D9:S105">
    <cfRule type="cellIs" dxfId="0" priority="1" operator="between">
      <formula>1</formula>
      <formula>6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5"/>
  <sheetViews>
    <sheetView showGridLines="0" tabSelected="1" topLeftCell="B221" workbookViewId="0">
      <selection activeCell="C144" sqref="C144"/>
    </sheetView>
  </sheetViews>
  <sheetFormatPr baseColWidth="10" defaultRowHeight="14.4" x14ac:dyDescent="0.3"/>
  <cols>
    <col min="8" max="8" width="12.44140625" customWidth="1"/>
  </cols>
  <sheetData>
    <row r="1" spans="3:10" ht="137.25" customHeight="1" thickBot="1" x14ac:dyDescent="0.35"/>
    <row r="2" spans="3:10" ht="23.4" thickBot="1" x14ac:dyDescent="0.45">
      <c r="C2" s="29" t="s">
        <v>1021</v>
      </c>
      <c r="D2" s="29"/>
      <c r="E2" s="29"/>
      <c r="F2" s="29"/>
      <c r="G2" s="29"/>
      <c r="H2" s="29"/>
    </row>
    <row r="3" spans="3:10" ht="25.8" x14ac:dyDescent="0.5">
      <c r="C3" s="2"/>
      <c r="D3" s="1"/>
      <c r="E3" s="1"/>
      <c r="F3" s="1"/>
      <c r="G3" s="1"/>
      <c r="H3" s="1"/>
    </row>
    <row r="4" spans="3:10" ht="20.399999999999999" x14ac:dyDescent="0.35">
      <c r="C4" s="30" t="s">
        <v>1022</v>
      </c>
      <c r="D4" s="30"/>
      <c r="E4" s="30"/>
      <c r="F4" s="30"/>
      <c r="G4" s="30"/>
      <c r="H4" s="30"/>
    </row>
    <row r="8" spans="3:10" x14ac:dyDescent="0.3">
      <c r="J8" t="s">
        <v>1034</v>
      </c>
    </row>
    <row r="11" spans="3:10" x14ac:dyDescent="0.3">
      <c r="J11" t="s">
        <v>1026</v>
      </c>
    </row>
    <row r="12" spans="3:10" x14ac:dyDescent="0.3">
      <c r="J12" t="s">
        <v>1027</v>
      </c>
    </row>
    <row r="13" spans="3:10" x14ac:dyDescent="0.3">
      <c r="J13" t="s">
        <v>1028</v>
      </c>
    </row>
    <row r="14" spans="3:10" x14ac:dyDescent="0.3">
      <c r="J14" t="s">
        <v>1007</v>
      </c>
    </row>
    <row r="20" spans="10:14" x14ac:dyDescent="0.3">
      <c r="J20" t="s">
        <v>1029</v>
      </c>
      <c r="K20" t="s">
        <v>1030</v>
      </c>
      <c r="L20" t="s">
        <v>1031</v>
      </c>
      <c r="M20" t="s">
        <v>1032</v>
      </c>
      <c r="N20" t="s">
        <v>1033</v>
      </c>
    </row>
    <row r="108" spans="3:8" ht="22.8" x14ac:dyDescent="0.4">
      <c r="C108" s="31" t="s">
        <v>1023</v>
      </c>
      <c r="D108" s="31"/>
      <c r="E108" s="31"/>
      <c r="F108" s="31"/>
      <c r="G108" s="31"/>
      <c r="H108" s="31"/>
    </row>
    <row r="195" spans="3:8" ht="22.8" x14ac:dyDescent="0.4">
      <c r="C195" s="31" t="s">
        <v>1024</v>
      </c>
      <c r="D195" s="31"/>
      <c r="E195" s="31"/>
      <c r="F195" s="31"/>
      <c r="G195" s="31"/>
      <c r="H195" s="31"/>
    </row>
  </sheetData>
  <mergeCells count="4">
    <mergeCell ref="C2:H2"/>
    <mergeCell ref="C4:H4"/>
    <mergeCell ref="C108:H108"/>
    <mergeCell ref="C195:H19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Registreringsskjema</vt:lpstr>
      <vt:lpstr>Resultater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Jostein</dc:creator>
  <cp:lastModifiedBy>Ole Jan Borgund</cp:lastModifiedBy>
  <dcterms:created xsi:type="dcterms:W3CDTF">2017-06-12T08:55:26Z</dcterms:created>
  <dcterms:modified xsi:type="dcterms:W3CDTF">2018-02-08T15:10:22Z</dcterms:modified>
</cp:coreProperties>
</file>