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ja\OneDrive\Documents\Arkitekst\KS\Brukarundersøking\"/>
    </mc:Choice>
  </mc:AlternateContent>
  <xr:revisionPtr revIDLastSave="64" documentId="8_{2821BECF-2A8D-4BAE-A4EB-DA254839034F}" xr6:coauthVersionLast="28" xr6:coauthVersionMax="28" xr10:uidLastSave="{72008C0F-B470-4E44-A602-75A22DD35882}"/>
  <bookViews>
    <workbookView xWindow="0" yWindow="0" windowWidth="23040" windowHeight="9048" activeTab="1" xr2:uid="{00000000-000D-0000-FFFF-FFFF00000000}"/>
  </bookViews>
  <sheets>
    <sheet name="Registreringsskjema" sheetId="1" r:id="rId1"/>
    <sheet name="Resultate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5" i="1" l="1"/>
  <c r="K1055" i="1"/>
  <c r="F1055" i="1"/>
  <c r="E1055" i="1"/>
  <c r="D1055" i="1"/>
  <c r="L1054" i="1"/>
  <c r="K1054" i="1"/>
  <c r="F1054" i="1"/>
  <c r="E1054" i="1"/>
  <c r="D1054" i="1"/>
  <c r="L1053" i="1"/>
  <c r="K1053" i="1"/>
  <c r="F1053" i="1"/>
  <c r="E1053" i="1"/>
  <c r="D1053" i="1"/>
  <c r="L1052" i="1"/>
  <c r="K1052" i="1"/>
  <c r="J1052" i="1"/>
  <c r="I1052" i="1"/>
  <c r="H1052" i="1"/>
  <c r="G1052" i="1"/>
  <c r="F1052" i="1"/>
  <c r="E1052" i="1"/>
  <c r="D1052" i="1"/>
  <c r="L1051" i="1"/>
  <c r="K1051" i="1"/>
  <c r="J1051" i="1"/>
  <c r="I1051" i="1"/>
  <c r="H1051" i="1"/>
  <c r="G1051" i="1"/>
  <c r="F1051" i="1"/>
  <c r="E1051" i="1"/>
  <c r="D1051" i="1"/>
  <c r="L1049" i="1"/>
  <c r="K1049" i="1"/>
  <c r="F1049" i="1"/>
  <c r="E1049" i="1"/>
  <c r="D1049" i="1"/>
  <c r="L1048" i="1"/>
  <c r="K1048" i="1"/>
  <c r="F1048" i="1"/>
  <c r="E1048" i="1"/>
  <c r="D1048" i="1"/>
  <c r="L1047" i="1"/>
  <c r="K1047" i="1"/>
  <c r="F1047" i="1"/>
  <c r="E1047" i="1"/>
  <c r="D1047" i="1"/>
  <c r="L1046" i="1"/>
  <c r="K1046" i="1"/>
  <c r="J1046" i="1"/>
  <c r="I1046" i="1"/>
  <c r="H1046" i="1"/>
  <c r="G1046" i="1"/>
  <c r="F1046" i="1"/>
  <c r="E1046" i="1"/>
  <c r="D1046" i="1"/>
  <c r="L1045" i="1"/>
  <c r="K1045" i="1"/>
  <c r="J1045" i="1"/>
  <c r="I1045" i="1"/>
  <c r="H1045" i="1"/>
  <c r="G1045" i="1"/>
  <c r="F1045" i="1"/>
  <c r="E1045" i="1"/>
  <c r="D1045" i="1"/>
  <c r="L1043" i="1"/>
  <c r="K1043" i="1"/>
  <c r="F1043" i="1"/>
  <c r="E1043" i="1"/>
  <c r="D1043" i="1"/>
  <c r="L1042" i="1"/>
  <c r="K1042" i="1"/>
  <c r="F1042" i="1"/>
  <c r="E1042" i="1"/>
  <c r="D1042" i="1"/>
  <c r="L1041" i="1"/>
  <c r="K1041" i="1"/>
  <c r="F1041" i="1"/>
  <c r="E1041" i="1"/>
  <c r="D1041" i="1"/>
  <c r="L1040" i="1"/>
  <c r="K1040" i="1"/>
  <c r="J1040" i="1"/>
  <c r="I1040" i="1"/>
  <c r="H1040" i="1"/>
  <c r="G1040" i="1"/>
  <c r="F1040" i="1"/>
  <c r="E1040" i="1"/>
  <c r="D1040" i="1"/>
  <c r="L1039" i="1"/>
  <c r="K1039" i="1"/>
  <c r="J1039" i="1"/>
  <c r="I1039" i="1"/>
  <c r="H1039" i="1"/>
  <c r="G1039" i="1"/>
  <c r="F1039" i="1"/>
  <c r="E1039" i="1"/>
  <c r="D1039" i="1"/>
  <c r="L1037" i="1"/>
  <c r="K1037" i="1"/>
  <c r="F1037" i="1"/>
  <c r="E1037" i="1"/>
  <c r="D1037" i="1"/>
  <c r="L1036" i="1"/>
  <c r="K1036" i="1"/>
  <c r="F1036" i="1"/>
  <c r="E1036" i="1"/>
  <c r="D1036" i="1"/>
  <c r="L1035" i="1"/>
  <c r="K1035" i="1"/>
  <c r="F1035" i="1"/>
  <c r="E1035" i="1"/>
  <c r="D1035" i="1"/>
  <c r="L1034" i="1"/>
  <c r="K1034" i="1"/>
  <c r="J1034" i="1"/>
  <c r="I1034" i="1"/>
  <c r="H1034" i="1"/>
  <c r="G1034" i="1"/>
  <c r="F1034" i="1"/>
  <c r="E1034" i="1"/>
  <c r="D1034" i="1"/>
  <c r="L1033" i="1"/>
  <c r="K1033" i="1"/>
  <c r="J1033" i="1"/>
  <c r="I1033" i="1"/>
  <c r="H1033" i="1"/>
  <c r="G1033" i="1"/>
  <c r="F1033" i="1"/>
  <c r="E1033" i="1"/>
  <c r="D1033" i="1"/>
  <c r="L1031" i="1"/>
  <c r="K1031" i="1"/>
  <c r="F1031" i="1"/>
  <c r="E1031" i="1"/>
  <c r="D1031" i="1"/>
  <c r="L1030" i="1"/>
  <c r="K1030" i="1"/>
  <c r="F1030" i="1"/>
  <c r="E1030" i="1"/>
  <c r="D1030" i="1"/>
  <c r="L1029" i="1"/>
  <c r="K1029" i="1"/>
  <c r="F1029" i="1"/>
  <c r="E1029" i="1"/>
  <c r="D1029" i="1"/>
  <c r="L1028" i="1"/>
  <c r="K1028" i="1"/>
  <c r="J1028" i="1"/>
  <c r="I1028" i="1"/>
  <c r="H1028" i="1"/>
  <c r="G1028" i="1"/>
  <c r="F1028" i="1"/>
  <c r="E1028" i="1"/>
  <c r="D1028" i="1"/>
  <c r="L1027" i="1"/>
  <c r="K1027" i="1"/>
  <c r="J1027" i="1"/>
  <c r="I1027" i="1"/>
  <c r="H1027" i="1"/>
  <c r="G1027" i="1"/>
  <c r="F1027" i="1"/>
  <c r="E1027" i="1"/>
  <c r="D1027" i="1"/>
  <c r="H1021" i="1"/>
  <c r="I1021" i="1"/>
  <c r="J1021" i="1"/>
  <c r="H1022" i="1"/>
  <c r="I1022" i="1"/>
  <c r="J1022" i="1"/>
  <c r="G1022" i="1"/>
  <c r="G1021" i="1"/>
  <c r="E1021" i="1"/>
  <c r="F1021" i="1"/>
  <c r="K1021" i="1"/>
  <c r="L1021" i="1"/>
  <c r="E1022" i="1"/>
  <c r="F1022" i="1"/>
  <c r="K1022" i="1"/>
  <c r="L1022" i="1"/>
  <c r="E1023" i="1"/>
  <c r="F1023" i="1"/>
  <c r="K1023" i="1"/>
  <c r="L1023" i="1"/>
  <c r="E1024" i="1"/>
  <c r="F1024" i="1"/>
  <c r="K1024" i="1"/>
  <c r="L1024" i="1"/>
  <c r="E1025" i="1"/>
  <c r="F1025" i="1"/>
  <c r="K1025" i="1"/>
  <c r="L1025" i="1"/>
  <c r="D1025" i="1"/>
  <c r="D1024" i="1"/>
  <c r="D1023" i="1"/>
  <c r="D1022" i="1"/>
  <c r="D1021" i="1"/>
  <c r="L1019" i="1"/>
  <c r="K1019" i="1"/>
  <c r="F1019" i="1"/>
  <c r="E1019" i="1"/>
  <c r="D1019" i="1"/>
  <c r="L1018" i="1"/>
  <c r="K1018" i="1"/>
  <c r="F1018" i="1"/>
  <c r="E1018" i="1"/>
  <c r="D1018" i="1"/>
  <c r="L1017" i="1"/>
  <c r="K1017" i="1"/>
  <c r="F1017" i="1"/>
  <c r="E1017" i="1"/>
  <c r="D1017" i="1"/>
  <c r="L1016" i="1"/>
  <c r="K1016" i="1"/>
  <c r="J1016" i="1"/>
  <c r="I1016" i="1"/>
  <c r="H1016" i="1"/>
  <c r="G1016" i="1"/>
  <c r="F1016" i="1"/>
  <c r="E1016" i="1"/>
  <c r="D1016" i="1"/>
  <c r="L1015" i="1"/>
  <c r="K1015" i="1"/>
  <c r="J1015" i="1"/>
  <c r="I1015" i="1"/>
  <c r="H1015" i="1"/>
  <c r="G1015" i="1"/>
  <c r="F1015" i="1"/>
  <c r="E1015" i="1"/>
  <c r="D1015" i="1"/>
  <c r="H1009" i="1"/>
  <c r="I1009" i="1"/>
  <c r="J1009" i="1"/>
  <c r="H1010" i="1"/>
  <c r="I1010" i="1"/>
  <c r="J1010" i="1"/>
  <c r="G1010" i="1"/>
  <c r="G1009" i="1"/>
  <c r="E1008" i="1"/>
  <c r="F1008" i="1"/>
  <c r="G1008" i="1"/>
  <c r="H1008" i="1"/>
  <c r="I1008" i="1"/>
  <c r="J1008" i="1"/>
  <c r="K1008" i="1"/>
  <c r="L1008" i="1"/>
  <c r="M1008" i="1"/>
  <c r="N1008" i="1"/>
  <c r="D1008" i="1"/>
  <c r="E1009" i="1"/>
  <c r="F1009" i="1"/>
  <c r="K1009" i="1"/>
  <c r="L1009" i="1"/>
  <c r="E1010" i="1"/>
  <c r="F1010" i="1"/>
  <c r="K1010" i="1"/>
  <c r="L1010" i="1"/>
  <c r="E1011" i="1"/>
  <c r="F1011" i="1"/>
  <c r="K1011" i="1"/>
  <c r="L1011" i="1"/>
  <c r="E1012" i="1"/>
  <c r="F1012" i="1"/>
  <c r="K1012" i="1"/>
  <c r="L1012" i="1"/>
  <c r="E1013" i="1"/>
  <c r="F1013" i="1"/>
  <c r="K1013" i="1"/>
  <c r="L1013" i="1"/>
  <c r="D1013" i="1"/>
  <c r="D1012" i="1"/>
  <c r="D1011" i="1"/>
  <c r="D1010" i="1"/>
  <c r="D1009" i="1"/>
  <c r="H1050" i="1" l="1"/>
  <c r="H1094" i="1" s="1"/>
  <c r="H1056" i="1"/>
  <c r="H1101" i="1" s="1"/>
  <c r="K1130" i="1" s="1"/>
  <c r="J1050" i="1"/>
  <c r="J1094" i="1" s="1"/>
  <c r="F1044" i="1"/>
  <c r="F1090" i="1" s="1"/>
  <c r="I1123" i="1" s="1"/>
  <c r="E1044" i="1"/>
  <c r="E1088" i="1" s="1"/>
  <c r="I1114" i="1" s="1"/>
  <c r="E1056" i="1"/>
  <c r="E1100" i="1" s="1"/>
  <c r="K1114" i="1" s="1"/>
  <c r="F1032" i="1"/>
  <c r="F1080" i="1" s="1"/>
  <c r="G1125" i="1" s="1"/>
  <c r="G1032" i="1"/>
  <c r="G1077" i="1" s="1"/>
  <c r="G1129" i="1" s="1"/>
  <c r="H1026" i="1"/>
  <c r="H1070" i="1" s="1"/>
  <c r="H1032" i="1"/>
  <c r="H1076" i="1" s="1"/>
  <c r="L1032" i="1"/>
  <c r="L1077" i="1" s="1"/>
  <c r="G1142" i="1" s="1"/>
  <c r="H1038" i="1"/>
  <c r="H1082" i="1" s="1"/>
  <c r="L1038" i="1"/>
  <c r="L1082" i="1" s="1"/>
  <c r="H1141" i="1" s="1"/>
  <c r="E1038" i="1"/>
  <c r="E1086" i="1" s="1"/>
  <c r="H1118" i="1" s="1"/>
  <c r="I1044" i="1"/>
  <c r="I1088" i="1" s="1"/>
  <c r="H1044" i="1"/>
  <c r="H1089" i="1" s="1"/>
  <c r="I1130" i="1" s="1"/>
  <c r="G1056" i="1"/>
  <c r="G1100" i="1" s="1"/>
  <c r="K1056" i="1"/>
  <c r="K1102" i="1" s="1"/>
  <c r="K1136" i="1" s="1"/>
  <c r="E1102" i="1"/>
  <c r="K1116" i="1" s="1"/>
  <c r="K1032" i="1"/>
  <c r="K1078" i="1" s="1"/>
  <c r="G1136" i="1" s="1"/>
  <c r="J1032" i="1"/>
  <c r="J1076" i="1" s="1"/>
  <c r="J1044" i="1"/>
  <c r="J1089" i="1" s="1"/>
  <c r="L1044" i="1"/>
  <c r="L1089" i="1" s="1"/>
  <c r="I1142" i="1" s="1"/>
  <c r="H1014" i="1"/>
  <c r="H1059" i="1" s="1"/>
  <c r="D1130" i="1" s="1"/>
  <c r="I1026" i="1"/>
  <c r="I1071" i="1" s="1"/>
  <c r="F1131" i="1" s="1"/>
  <c r="J1026" i="1"/>
  <c r="J1071" i="1" s="1"/>
  <c r="E1032" i="1"/>
  <c r="E1076" i="1" s="1"/>
  <c r="G1114" i="1" s="1"/>
  <c r="I1032" i="1"/>
  <c r="I1077" i="1" s="1"/>
  <c r="G1131" i="1" s="1"/>
  <c r="F1038" i="1"/>
  <c r="F1085" i="1" s="1"/>
  <c r="H1124" i="1" s="1"/>
  <c r="J1038" i="1"/>
  <c r="I1038" i="1"/>
  <c r="I1082" i="1" s="1"/>
  <c r="G1050" i="1"/>
  <c r="G1094" i="1" s="1"/>
  <c r="G1044" i="1"/>
  <c r="K1044" i="1"/>
  <c r="K1089" i="1" s="1"/>
  <c r="I1135" i="1" s="1"/>
  <c r="F1050" i="1"/>
  <c r="F1096" i="1" s="1"/>
  <c r="J1123" i="1" s="1"/>
  <c r="E1050" i="1"/>
  <c r="E1098" i="1" s="1"/>
  <c r="J1118" i="1" s="1"/>
  <c r="I1050" i="1"/>
  <c r="I1094" i="1" s="1"/>
  <c r="L1050" i="1"/>
  <c r="L1094" i="1" s="1"/>
  <c r="J1141" i="1" s="1"/>
  <c r="I1056" i="1"/>
  <c r="I1100" i="1" s="1"/>
  <c r="G1038" i="1"/>
  <c r="G1082" i="1" s="1"/>
  <c r="K1038" i="1"/>
  <c r="K1050" i="1"/>
  <c r="K1096" i="1" s="1"/>
  <c r="J1136" i="1" s="1"/>
  <c r="F1056" i="1"/>
  <c r="F1100" i="1" s="1"/>
  <c r="K1121" i="1" s="1"/>
  <c r="J1056" i="1"/>
  <c r="J1101" i="1" s="1"/>
  <c r="L1056" i="1"/>
  <c r="L1102" i="1" s="1"/>
  <c r="K1143" i="1" s="1"/>
  <c r="D1038" i="1"/>
  <c r="D1086" i="1" s="1"/>
  <c r="H1111" i="1" s="1"/>
  <c r="D1056" i="1"/>
  <c r="D1101" i="1" s="1"/>
  <c r="K1108" i="1" s="1"/>
  <c r="D1050" i="1"/>
  <c r="D1094" i="1" s="1"/>
  <c r="J1107" i="1" s="1"/>
  <c r="D1032" i="1"/>
  <c r="D1077" i="1" s="1"/>
  <c r="G1108" i="1" s="1"/>
  <c r="D1044" i="1"/>
  <c r="D1090" i="1" s="1"/>
  <c r="I1109" i="1" s="1"/>
  <c r="F1026" i="1"/>
  <c r="F1073" i="1" s="1"/>
  <c r="F1124" i="1" s="1"/>
  <c r="K1026" i="1"/>
  <c r="K1074" i="1" s="1"/>
  <c r="F1138" i="1" s="1"/>
  <c r="E1026" i="1"/>
  <c r="E1071" i="1" s="1"/>
  <c r="F1115" i="1" s="1"/>
  <c r="L1026" i="1"/>
  <c r="L1071" i="1" s="1"/>
  <c r="F1142" i="1" s="1"/>
  <c r="K1014" i="1"/>
  <c r="K1062" i="1" s="1"/>
  <c r="D1138" i="1" s="1"/>
  <c r="L1014" i="1"/>
  <c r="L1059" i="1" s="1"/>
  <c r="D1142" i="1" s="1"/>
  <c r="G1026" i="1"/>
  <c r="G1071" i="1" s="1"/>
  <c r="F1129" i="1" s="1"/>
  <c r="D1026" i="1"/>
  <c r="D1071" i="1" s="1"/>
  <c r="F1108" i="1" s="1"/>
  <c r="J1020" i="1"/>
  <c r="J1064" i="1" s="1"/>
  <c r="K1020" i="1"/>
  <c r="K1064" i="1" s="1"/>
  <c r="E1134" i="1" s="1"/>
  <c r="E1020" i="1"/>
  <c r="E1065" i="1" s="1"/>
  <c r="E1115" i="1" s="1"/>
  <c r="I1020" i="1"/>
  <c r="I1065" i="1" s="1"/>
  <c r="E1131" i="1" s="1"/>
  <c r="F1020" i="1"/>
  <c r="F1066" i="1" s="1"/>
  <c r="E1123" i="1" s="1"/>
  <c r="G1020" i="1"/>
  <c r="H1020" i="1"/>
  <c r="H1064" i="1" s="1"/>
  <c r="L1020" i="1"/>
  <c r="D1020" i="1"/>
  <c r="D1066" i="1" s="1"/>
  <c r="E1109" i="1" s="1"/>
  <c r="G1014" i="1"/>
  <c r="G1058" i="1" s="1"/>
  <c r="E1014" i="1"/>
  <c r="E1060" i="1" s="1"/>
  <c r="D1116" i="1" s="1"/>
  <c r="I1014" i="1"/>
  <c r="I1058" i="1" s="1"/>
  <c r="J1014" i="1"/>
  <c r="J1058" i="1" s="1"/>
  <c r="F1014" i="1"/>
  <c r="F1060" i="1" s="1"/>
  <c r="D1123" i="1" s="1"/>
  <c r="D1014" i="1"/>
  <c r="D1059" i="1" s="1"/>
  <c r="D1108" i="1" s="1"/>
  <c r="L1096" i="1" l="1"/>
  <c r="J1143" i="1" s="1"/>
  <c r="E1103" i="1"/>
  <c r="K1117" i="1" s="1"/>
  <c r="J1095" i="1"/>
  <c r="H1095" i="1"/>
  <c r="J1130" i="1" s="1"/>
  <c r="F1077" i="1"/>
  <c r="G1122" i="1" s="1"/>
  <c r="F1076" i="1"/>
  <c r="G1121" i="1" s="1"/>
  <c r="L1085" i="1"/>
  <c r="H1144" i="1" s="1"/>
  <c r="L1084" i="1"/>
  <c r="H1143" i="1" s="1"/>
  <c r="F1079" i="1"/>
  <c r="G1124" i="1" s="1"/>
  <c r="E1101" i="1"/>
  <c r="K1115" i="1" s="1"/>
  <c r="L1092" i="1"/>
  <c r="I1145" i="1" s="1"/>
  <c r="E1104" i="1"/>
  <c r="K1118" i="1" s="1"/>
  <c r="I1101" i="1"/>
  <c r="K1131" i="1" s="1"/>
  <c r="H1100" i="1"/>
  <c r="L1097" i="1"/>
  <c r="J1144" i="1" s="1"/>
  <c r="J1088" i="1"/>
  <c r="F1088" i="1"/>
  <c r="I1121" i="1" s="1"/>
  <c r="L1088" i="1"/>
  <c r="I1141" i="1" s="1"/>
  <c r="L1091" i="1"/>
  <c r="I1144" i="1" s="1"/>
  <c r="E1089" i="1"/>
  <c r="I1115" i="1" s="1"/>
  <c r="F1089" i="1"/>
  <c r="I1128" i="1" s="1"/>
  <c r="E1095" i="1"/>
  <c r="J1115" i="1" s="1"/>
  <c r="E1090" i="1"/>
  <c r="I1116" i="1" s="1"/>
  <c r="L1090" i="1"/>
  <c r="I1143" i="1" s="1"/>
  <c r="G1095" i="1"/>
  <c r="J1129" i="1" s="1"/>
  <c r="E1094" i="1"/>
  <c r="J1114" i="1" s="1"/>
  <c r="L1100" i="1"/>
  <c r="K1141" i="1" s="1"/>
  <c r="L1095" i="1"/>
  <c r="J1142" i="1" s="1"/>
  <c r="L1103" i="1"/>
  <c r="K1144" i="1" s="1"/>
  <c r="E1097" i="1"/>
  <c r="J1117" i="1" s="1"/>
  <c r="F1091" i="1"/>
  <c r="I1124" i="1" s="1"/>
  <c r="F1092" i="1"/>
  <c r="I1125" i="1" s="1"/>
  <c r="E1091" i="1"/>
  <c r="I1117" i="1" s="1"/>
  <c r="E1096" i="1"/>
  <c r="J1116" i="1" s="1"/>
  <c r="E1092" i="1"/>
  <c r="I1118" i="1" s="1"/>
  <c r="L1101" i="1"/>
  <c r="K1142" i="1" s="1"/>
  <c r="L1078" i="1"/>
  <c r="G1143" i="1" s="1"/>
  <c r="G1076" i="1"/>
  <c r="E1077" i="1"/>
  <c r="G1115" i="1" s="1"/>
  <c r="E1080" i="1"/>
  <c r="G1118" i="1" s="1"/>
  <c r="L1080" i="1"/>
  <c r="G1145" i="1" s="1"/>
  <c r="L1079" i="1"/>
  <c r="G1144" i="1" s="1"/>
  <c r="L1076" i="1"/>
  <c r="G1141" i="1" s="1"/>
  <c r="F1082" i="1"/>
  <c r="H1121" i="1" s="1"/>
  <c r="F1086" i="1"/>
  <c r="H1125" i="1" s="1"/>
  <c r="E1079" i="1"/>
  <c r="G1117" i="1" s="1"/>
  <c r="F1070" i="1"/>
  <c r="F1121" i="1" s="1"/>
  <c r="L1073" i="1"/>
  <c r="F1144" i="1" s="1"/>
  <c r="D1067" i="1"/>
  <c r="E1110" i="1" s="1"/>
  <c r="F1083" i="1"/>
  <c r="H1128" i="1" s="1"/>
  <c r="L1070" i="1"/>
  <c r="F1141" i="1" s="1"/>
  <c r="F1078" i="1"/>
  <c r="G1123" i="1" s="1"/>
  <c r="D1082" i="1"/>
  <c r="H1107" i="1" s="1"/>
  <c r="D1083" i="1"/>
  <c r="H1108" i="1" s="1"/>
  <c r="G1083" i="1"/>
  <c r="H1129" i="1" s="1"/>
  <c r="K1088" i="1"/>
  <c r="I1134" i="1" s="1"/>
  <c r="K1080" i="1"/>
  <c r="G1138" i="1" s="1"/>
  <c r="K1101" i="1"/>
  <c r="K1135" i="1" s="1"/>
  <c r="K1100" i="1"/>
  <c r="K1134" i="1" s="1"/>
  <c r="K1079" i="1"/>
  <c r="G1137" i="1" s="1"/>
  <c r="K1103" i="1"/>
  <c r="K1137" i="1" s="1"/>
  <c r="K1091" i="1"/>
  <c r="I1137" i="1" s="1"/>
  <c r="K1072" i="1"/>
  <c r="F1136" i="1" s="1"/>
  <c r="K1104" i="1"/>
  <c r="K1138" i="1" s="1"/>
  <c r="J1070" i="1"/>
  <c r="J1100" i="1"/>
  <c r="I1095" i="1"/>
  <c r="J1131" i="1" s="1"/>
  <c r="I1089" i="1"/>
  <c r="I1131" i="1" s="1"/>
  <c r="I1064" i="1"/>
  <c r="H1071" i="1"/>
  <c r="F1130" i="1" s="1"/>
  <c r="H1083" i="1"/>
  <c r="H1130" i="1" s="1"/>
  <c r="H1077" i="1"/>
  <c r="G1130" i="1" s="1"/>
  <c r="F1102" i="1"/>
  <c r="K1123" i="1" s="1"/>
  <c r="E1070" i="1"/>
  <c r="F1114" i="1" s="1"/>
  <c r="F1104" i="1"/>
  <c r="K1125" i="1" s="1"/>
  <c r="K1083" i="1"/>
  <c r="H1135" i="1" s="1"/>
  <c r="K1085" i="1"/>
  <c r="H1137" i="1" s="1"/>
  <c r="K1082" i="1"/>
  <c r="H1134" i="1" s="1"/>
  <c r="F1103" i="1"/>
  <c r="K1124" i="1" s="1"/>
  <c r="J1083" i="1"/>
  <c r="J1082" i="1"/>
  <c r="E1078" i="1"/>
  <c r="G1116" i="1" s="1"/>
  <c r="E1074" i="1"/>
  <c r="F1118" i="1" s="1"/>
  <c r="K1084" i="1"/>
  <c r="H1136" i="1" s="1"/>
  <c r="I1070" i="1"/>
  <c r="F1072" i="1"/>
  <c r="F1123" i="1" s="1"/>
  <c r="F1095" i="1"/>
  <c r="E1085" i="1"/>
  <c r="H1117" i="1" s="1"/>
  <c r="F1065" i="1"/>
  <c r="H1122" i="1"/>
  <c r="F1068" i="1"/>
  <c r="E1125" i="1" s="1"/>
  <c r="F1064" i="1"/>
  <c r="E1121" i="1" s="1"/>
  <c r="E1073" i="1"/>
  <c r="F1117" i="1" s="1"/>
  <c r="G1101" i="1"/>
  <c r="K1129" i="1" s="1"/>
  <c r="K1067" i="1"/>
  <c r="E1137" i="1" s="1"/>
  <c r="K1066" i="1"/>
  <c r="E1136" i="1" s="1"/>
  <c r="L1067" i="1"/>
  <c r="E1144" i="1" s="1"/>
  <c r="L1064" i="1"/>
  <c r="E1141" i="1" s="1"/>
  <c r="L1068" i="1"/>
  <c r="E1145" i="1" s="1"/>
  <c r="K1097" i="1"/>
  <c r="J1137" i="1" s="1"/>
  <c r="K1094" i="1"/>
  <c r="J1134" i="1" s="1"/>
  <c r="K1095" i="1"/>
  <c r="J1135" i="1" s="1"/>
  <c r="H1088" i="1"/>
  <c r="F1094" i="1"/>
  <c r="J1121" i="1" s="1"/>
  <c r="K1090" i="1"/>
  <c r="I1136" i="1" s="1"/>
  <c r="K1092" i="1"/>
  <c r="I1138" i="1" s="1"/>
  <c r="I1083" i="1"/>
  <c r="H1131" i="1" s="1"/>
  <c r="I1076" i="1"/>
  <c r="J1077" i="1"/>
  <c r="E1068" i="1"/>
  <c r="E1118" i="1" s="1"/>
  <c r="F1101" i="1"/>
  <c r="L1098" i="1"/>
  <c r="J1145" i="1" s="1"/>
  <c r="L1083" i="1"/>
  <c r="H1142" i="1" s="1"/>
  <c r="E1082" i="1"/>
  <c r="H1114" i="1" s="1"/>
  <c r="F1074" i="1"/>
  <c r="F1125" i="1" s="1"/>
  <c r="F1084" i="1"/>
  <c r="H1123" i="1" s="1"/>
  <c r="I1059" i="1"/>
  <c r="D1131" i="1" s="1"/>
  <c r="F1098" i="1"/>
  <c r="J1125" i="1" s="1"/>
  <c r="L1072" i="1"/>
  <c r="F1143" i="1" s="1"/>
  <c r="F1067" i="1"/>
  <c r="E1124" i="1" s="1"/>
  <c r="F1097" i="1"/>
  <c r="J1124" i="1" s="1"/>
  <c r="G1070" i="1"/>
  <c r="L1066" i="1"/>
  <c r="E1143" i="1" s="1"/>
  <c r="L1065" i="1"/>
  <c r="E1142" i="1" s="1"/>
  <c r="G1088" i="1"/>
  <c r="G1089" i="1"/>
  <c r="I1129" i="1" s="1"/>
  <c r="E1064" i="1"/>
  <c r="E1114" i="1" s="1"/>
  <c r="E1067" i="1"/>
  <c r="E1117" i="1" s="1"/>
  <c r="E1066" i="1"/>
  <c r="E1116" i="1" s="1"/>
  <c r="J1059" i="1"/>
  <c r="H1065" i="1"/>
  <c r="E1130" i="1" s="1"/>
  <c r="G1065" i="1"/>
  <c r="E1129" i="1" s="1"/>
  <c r="G1064" i="1"/>
  <c r="K1065" i="1"/>
  <c r="E1135" i="1" s="1"/>
  <c r="K1068" i="1"/>
  <c r="E1138" i="1" s="1"/>
  <c r="K1073" i="1"/>
  <c r="F1137" i="1" s="1"/>
  <c r="K1071" i="1"/>
  <c r="F1135" i="1" s="1"/>
  <c r="K1070" i="1"/>
  <c r="F1134" i="1" s="1"/>
  <c r="E1084" i="1"/>
  <c r="H1116" i="1" s="1"/>
  <c r="E1083" i="1"/>
  <c r="H1115" i="1" s="1"/>
  <c r="K1076" i="1"/>
  <c r="G1134" i="1" s="1"/>
  <c r="E1072" i="1"/>
  <c r="F1116" i="1" s="1"/>
  <c r="F1071" i="1"/>
  <c r="K1098" i="1"/>
  <c r="J1138" i="1" s="1"/>
  <c r="L1086" i="1"/>
  <c r="H1145" i="1" s="1"/>
  <c r="J1065" i="1"/>
  <c r="K1086" i="1"/>
  <c r="H1138" i="1" s="1"/>
  <c r="K1077" i="1"/>
  <c r="G1135" i="1" s="1"/>
  <c r="L1074" i="1"/>
  <c r="F1145" i="1" s="1"/>
  <c r="L1104" i="1"/>
  <c r="K1145" i="1" s="1"/>
  <c r="H1058" i="1"/>
  <c r="G1059" i="1"/>
  <c r="D1129" i="1" s="1"/>
  <c r="D1100" i="1"/>
  <c r="K1107" i="1" s="1"/>
  <c r="D1076" i="1"/>
  <c r="G1107" i="1" s="1"/>
  <c r="D1097" i="1"/>
  <c r="J1110" i="1" s="1"/>
  <c r="D1073" i="1"/>
  <c r="F1110" i="1" s="1"/>
  <c r="D1072" i="1"/>
  <c r="F1109" i="1" s="1"/>
  <c r="D1074" i="1"/>
  <c r="F1111" i="1" s="1"/>
  <c r="D1068" i="1"/>
  <c r="E1111" i="1" s="1"/>
  <c r="D1070" i="1"/>
  <c r="F1107" i="1" s="1"/>
  <c r="D1084" i="1"/>
  <c r="H1109" i="1" s="1"/>
  <c r="D1104" i="1"/>
  <c r="K1111" i="1" s="1"/>
  <c r="D1098" i="1"/>
  <c r="J1111" i="1" s="1"/>
  <c r="D1085" i="1"/>
  <c r="H1110" i="1" s="1"/>
  <c r="D1089" i="1"/>
  <c r="I1108" i="1" s="1"/>
  <c r="D1092" i="1"/>
  <c r="I1111" i="1" s="1"/>
  <c r="D1096" i="1"/>
  <c r="J1109" i="1" s="1"/>
  <c r="D1103" i="1"/>
  <c r="K1110" i="1" s="1"/>
  <c r="D1102" i="1"/>
  <c r="K1109" i="1" s="1"/>
  <c r="D1095" i="1"/>
  <c r="J1108" i="1" s="1"/>
  <c r="D1062" i="1"/>
  <c r="D1111" i="1" s="1"/>
  <c r="D1079" i="1"/>
  <c r="G1110" i="1" s="1"/>
  <c r="D1088" i="1"/>
  <c r="I1107" i="1" s="1"/>
  <c r="D1065" i="1"/>
  <c r="E1108" i="1" s="1"/>
  <c r="D1091" i="1"/>
  <c r="I1110" i="1" s="1"/>
  <c r="D1064" i="1"/>
  <c r="E1107" i="1" s="1"/>
  <c r="D1080" i="1"/>
  <c r="G1111" i="1" s="1"/>
  <c r="D1058" i="1"/>
  <c r="D1107" i="1" s="1"/>
  <c r="D1061" i="1"/>
  <c r="D1110" i="1" s="1"/>
  <c r="D1078" i="1"/>
  <c r="G1109" i="1" s="1"/>
  <c r="D1060" i="1"/>
  <c r="D1109" i="1" s="1"/>
  <c r="K1061" i="1"/>
  <c r="D1137" i="1" s="1"/>
  <c r="K1059" i="1"/>
  <c r="D1135" i="1" s="1"/>
  <c r="L1061" i="1"/>
  <c r="D1144" i="1" s="1"/>
  <c r="K1060" i="1"/>
  <c r="D1136" i="1" s="1"/>
  <c r="E1059" i="1"/>
  <c r="D1115" i="1" s="1"/>
  <c r="E1062" i="1"/>
  <c r="D1118" i="1" s="1"/>
  <c r="F1059" i="1"/>
  <c r="F1058" i="1"/>
  <c r="D1121" i="1" s="1"/>
  <c r="L1058" i="1"/>
  <c r="D1141" i="1" s="1"/>
  <c r="L1062" i="1"/>
  <c r="D1145" i="1" s="1"/>
  <c r="E1058" i="1"/>
  <c r="D1114" i="1" s="1"/>
  <c r="K1058" i="1"/>
  <c r="D1134" i="1" s="1"/>
  <c r="L1060" i="1"/>
  <c r="D1143" i="1" s="1"/>
  <c r="E1061" i="1"/>
  <c r="D1117" i="1" s="1"/>
  <c r="F1061" i="1"/>
  <c r="D1124" i="1" s="1"/>
  <c r="F1062" i="1"/>
  <c r="D1125" i="1" s="1"/>
  <c r="G1128" i="1" l="1"/>
  <c r="I1122" i="1"/>
  <c r="D1122" i="1"/>
  <c r="D1128" i="1"/>
  <c r="E1128" i="1"/>
  <c r="E1122" i="1"/>
  <c r="F1128" i="1"/>
  <c r="F1122" i="1"/>
  <c r="J1128" i="1"/>
  <c r="J1122" i="1"/>
  <c r="K1128" i="1"/>
  <c r="K1122" i="1"/>
</calcChain>
</file>

<file path=xl/sharedStrings.xml><?xml version="1.0" encoding="utf-8"?>
<sst xmlns="http://schemas.openxmlformats.org/spreadsheetml/2006/main" count="2211" uniqueCount="1088">
  <si>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</si>
  <si>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</si>
  <si>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</si>
  <si>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</si>
  <si>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</si>
  <si>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</si>
  <si>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</si>
  <si>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</si>
  <si>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</si>
  <si>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</si>
  <si>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</si>
  <si>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</si>
  <si>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</si>
  <si>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</si>
  <si>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</si>
  <si>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Spørsmål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</si>
  <si>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</si>
  <si>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</si>
  <si>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</si>
  <si>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</si>
  <si>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</si>
  <si>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</si>
  <si>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</si>
  <si>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</si>
  <si>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</si>
  <si>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</si>
  <si>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</si>
  <si>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</si>
  <si>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</si>
  <si>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</si>
  <si>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</si>
  <si>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</si>
  <si>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</si>
  <si>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</si>
  <si>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</si>
  <si>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</si>
  <si>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</si>
  <si>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</si>
  <si>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</si>
  <si>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</si>
  <si>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</si>
  <si>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</si>
  <si>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</si>
  <si>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</si>
  <si>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</si>
  <si>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</si>
  <si>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</si>
  <si>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</si>
  <si>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</si>
  <si>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</si>
  <si>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</si>
  <si>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</si>
  <si>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</si>
  <si>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</si>
  <si>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</si>
  <si>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</si>
  <si>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</si>
  <si>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</si>
  <si>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</si>
  <si>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</si>
  <si>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</si>
  <si>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</si>
  <si>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</si>
  <si>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</si>
  <si>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</si>
  <si>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</si>
  <si>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</si>
  <si>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</si>
  <si>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</si>
  <si>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</si>
  <si>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</si>
  <si>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</si>
  <si>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</si>
  <si>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</si>
  <si>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</si>
  <si>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</si>
  <si>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</si>
  <si>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</si>
  <si>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</si>
  <si>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</si>
  <si>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</si>
  <si>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</si>
  <si>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</si>
  <si>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</si>
  <si>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</si>
  <si>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</si>
  <si>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</si>
  <si>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</si>
  <si>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</si>
  <si>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</si>
  <si>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</si>
  <si>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</si>
  <si>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</si>
  <si>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</si>
  <si>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</si>
  <si>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</si>
  <si>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</si>
  <si>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</si>
  <si>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</si>
  <si>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</si>
  <si>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</si>
  <si>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</si>
  <si>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</si>
  <si>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</si>
  <si>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</si>
  <si>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</si>
  <si>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</si>
  <si>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</si>
  <si>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</si>
  <si>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</si>
  <si>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</si>
  <si>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</si>
  <si>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</si>
  <si>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</si>
  <si>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</si>
  <si>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</si>
  <si>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</si>
  <si>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</si>
  <si>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</si>
  <si>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</si>
  <si>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</si>
  <si>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</si>
  <si>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</si>
  <si>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</si>
  <si>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</si>
  <si>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</si>
  <si>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</si>
  <si>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</si>
  <si>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</si>
  <si>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</si>
  <si>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</si>
  <si>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</si>
  <si>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</si>
  <si>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</si>
  <si>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</si>
  <si>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</si>
  <si>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</si>
  <si>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</si>
  <si>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</si>
  <si>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</si>
  <si>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</si>
  <si>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</si>
  <si>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</si>
  <si>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</si>
  <si>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</si>
  <si>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</si>
  <si>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</si>
  <si>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</si>
  <si>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</si>
  <si>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</si>
  <si>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</si>
  <si>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</si>
  <si>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</si>
  <si>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</si>
  <si>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</si>
  <si>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</si>
  <si>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</si>
  <si>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</si>
  <si>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</si>
  <si>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</si>
  <si>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</si>
  <si>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</si>
  <si>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</si>
  <si>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</si>
  <si>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</si>
  <si>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</si>
  <si>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</si>
  <si>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</si>
  <si>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</si>
  <si>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</si>
  <si>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</si>
  <si>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</si>
  <si>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</si>
  <si>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</si>
  <si>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</si>
  <si>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</si>
  <si>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</si>
  <si>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</si>
  <si>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</si>
  <si>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</si>
  <si>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</si>
  <si>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</si>
  <si>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</si>
  <si>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</si>
  <si>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</si>
  <si>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</si>
  <si>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</si>
  <si>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</si>
  <si>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</si>
  <si>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</si>
  <si>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</si>
  <si>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</si>
  <si>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</si>
  <si>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</si>
  <si>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</si>
  <si>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</si>
  <si>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</si>
  <si>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</si>
  <si>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</si>
  <si>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</si>
  <si>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</si>
  <si>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</si>
  <si>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</si>
  <si>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</si>
  <si>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</si>
  <si>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</si>
  <si>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</si>
  <si>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</si>
  <si>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</si>
  <si>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</si>
  <si>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</si>
  <si>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</si>
  <si>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</si>
  <si>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</si>
  <si>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</si>
  <si>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</si>
  <si>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</si>
  <si>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</si>
  <si>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</si>
  <si>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</si>
  <si>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</si>
  <si>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</si>
  <si>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</si>
  <si>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</si>
  <si>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</si>
  <si>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</si>
  <si>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</si>
  <si>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</si>
  <si>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</si>
  <si>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</si>
  <si>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</si>
  <si>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</si>
  <si>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</si>
  <si>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</si>
  <si>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</si>
  <si>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</si>
  <si>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</si>
  <si>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</si>
  <si>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</si>
  <si>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</si>
  <si>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</si>
  <si>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</si>
  <si>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</si>
  <si>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</si>
  <si>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</si>
  <si>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</si>
  <si>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</si>
  <si>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</si>
  <si>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</si>
  <si>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</si>
  <si>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</si>
  <si>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</si>
  <si>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</si>
  <si>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</si>
  <si>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</si>
  <si>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</si>
  <si>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</si>
  <si>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</si>
  <si>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</si>
  <si>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</si>
  <si>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</si>
  <si>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</si>
  <si>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</si>
  <si>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</si>
  <si>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</si>
  <si>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</si>
  <si>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</si>
  <si>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</si>
  <si>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</si>
  <si>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</si>
  <si>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</si>
  <si>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</si>
  <si>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</si>
  <si>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</si>
  <si>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</si>
  <si>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</si>
  <si>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</si>
  <si>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</si>
  <si>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</si>
  <si>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</si>
  <si>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</si>
  <si>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</si>
  <si>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</si>
  <si>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</si>
  <si>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</si>
  <si>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</si>
  <si>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</si>
  <si>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</si>
  <si>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</si>
  <si>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</si>
  <si>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</si>
  <si>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</si>
  <si>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</si>
  <si>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</si>
  <si>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</si>
  <si>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</si>
  <si>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</si>
  <si>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</si>
  <si>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</si>
  <si>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</si>
  <si>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</si>
  <si>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</si>
  <si>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</si>
  <si>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</si>
  <si>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</si>
  <si>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</si>
  <si>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</si>
  <si>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</si>
  <si>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</si>
  <si>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</si>
  <si>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</si>
  <si>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</si>
  <si>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</si>
  <si>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</si>
  <si>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</si>
  <si>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</si>
  <si>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</si>
  <si>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</si>
  <si>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</si>
  <si>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</si>
  <si>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</si>
  <si>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</si>
  <si>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</si>
  <si>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</si>
  <si>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</si>
  <si>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</si>
  <si>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</si>
  <si>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</si>
  <si>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</si>
  <si>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</si>
  <si>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</si>
  <si>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</si>
  <si>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</si>
  <si>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</si>
  <si>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</si>
  <si>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</si>
  <si>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</si>
  <si>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</si>
  <si>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</si>
  <si>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</si>
  <si>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</si>
  <si>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</si>
  <si>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</si>
  <si>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</si>
  <si>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</si>
  <si>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</si>
  <si>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</si>
  <si>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</si>
  <si>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</si>
  <si>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</si>
  <si>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</si>
  <si>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</si>
  <si>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</si>
  <si>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</si>
  <si>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</si>
  <si>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</si>
  <si>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</si>
  <si>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</si>
  <si>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</si>
  <si>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</si>
  <si>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</si>
  <si>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</si>
  <si>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</si>
  <si>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</si>
  <si>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</si>
  <si>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</si>
  <si>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</si>
  <si>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</si>
  <si>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</si>
  <si>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</si>
  <si>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</si>
  <si>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</si>
  <si>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</si>
  <si>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</si>
  <si>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</si>
  <si>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</si>
  <si>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</si>
  <si>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</si>
  <si>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</si>
  <si>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</si>
  <si>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</si>
  <si>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</si>
  <si>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</si>
  <si>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</si>
  <si>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</si>
  <si>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</si>
  <si>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</si>
  <si>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</si>
  <si>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</si>
  <si>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</si>
  <si>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</si>
  <si>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</si>
  <si>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</si>
  <si>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</si>
  <si>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</si>
  <si>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</si>
  <si>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</si>
  <si>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</si>
  <si>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</si>
  <si>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</si>
  <si>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</si>
  <si>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</si>
  <si>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</si>
  <si>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</si>
  <si>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</si>
  <si>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</si>
  <si>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</si>
  <si>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</si>
  <si>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</si>
  <si>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</si>
  <si>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</si>
  <si>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</si>
  <si>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</si>
  <si>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</si>
  <si>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</si>
  <si>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</si>
  <si>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</si>
  <si>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</si>
  <si>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</si>
  <si>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</si>
  <si>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</si>
  <si>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</si>
  <si>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</si>
  <si>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</si>
  <si>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</si>
  <si>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</si>
  <si>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</si>
  <si>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</si>
  <si>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</si>
  <si>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</si>
  <si>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</si>
  <si>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</si>
  <si>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</si>
  <si>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</si>
  <si>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</si>
  <si>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</si>
  <si>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</si>
  <si>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</si>
  <si>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</si>
  <si>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</si>
  <si>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</si>
  <si>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</si>
  <si>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</si>
  <si>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</si>
  <si>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</si>
  <si>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</si>
  <si>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</si>
  <si>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</si>
  <si>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</si>
  <si>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</si>
  <si>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</si>
  <si>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</si>
  <si>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</si>
  <si>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</si>
  <si>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</si>
  <si>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</si>
  <si>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</si>
  <si>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</si>
  <si>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</si>
  <si>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</si>
  <si>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</si>
  <si>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</si>
  <si>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</si>
  <si>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</si>
  <si>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</si>
  <si>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</si>
  <si>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</si>
  <si>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</si>
  <si>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</si>
  <si>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</si>
  <si>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</si>
  <si>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</si>
  <si>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</si>
  <si>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</si>
  <si>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</si>
  <si>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</si>
  <si>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</si>
  <si>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</si>
  <si>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</si>
  <si>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</si>
  <si>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</si>
  <si>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</si>
  <si>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</si>
  <si>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</si>
  <si>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</si>
  <si>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</si>
  <si>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</si>
  <si>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</si>
  <si>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</si>
  <si>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</si>
  <si>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</si>
  <si>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</si>
  <si>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</si>
  <si>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</si>
  <si>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</si>
  <si>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</si>
  <si>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</si>
  <si>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</si>
  <si>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</si>
  <si>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</si>
  <si>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</si>
  <si>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</si>
  <si>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</si>
  <si>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</si>
  <si>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</si>
  <si>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</si>
  <si>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</si>
  <si>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</si>
  <si>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</si>
  <si>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</si>
  <si>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</si>
  <si>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</si>
  <si>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</si>
  <si>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</si>
  <si>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</si>
  <si>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</si>
  <si>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</si>
  <si>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</si>
  <si>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</si>
  <si>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</si>
  <si>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</si>
  <si>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</si>
  <si>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</si>
  <si>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</si>
  <si>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</si>
  <si>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</si>
  <si>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</si>
  <si>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</si>
  <si>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</si>
  <si>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</si>
  <si>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</si>
  <si>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</si>
  <si>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</si>
  <si>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</si>
  <si>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</si>
  <si>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</si>
  <si>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</si>
  <si>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</si>
  <si>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</si>
  <si>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</si>
  <si>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</si>
  <si>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</si>
  <si>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</si>
  <si>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</si>
  <si>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</si>
  <si>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</si>
  <si>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</si>
  <si>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</si>
  <si>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</si>
  <si>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</si>
  <si>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</si>
  <si>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</si>
  <si>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</si>
  <si>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</si>
  <si>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</si>
  <si>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</si>
  <si>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</si>
  <si>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</si>
  <si>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</si>
  <si>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</si>
  <si>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</si>
  <si>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</si>
  <si>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</si>
  <si>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</si>
  <si>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</si>
  <si>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</si>
  <si>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</si>
  <si>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</si>
  <si>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</si>
  <si>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</si>
  <si>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</si>
  <si>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</si>
  <si>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</si>
  <si>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</si>
  <si>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</si>
  <si>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</si>
  <si>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</si>
  <si>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</si>
  <si>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</si>
  <si>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</si>
  <si>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</si>
  <si>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</si>
  <si>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</si>
  <si>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</si>
  <si>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</si>
  <si>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</si>
  <si>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</si>
  <si>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</si>
  <si>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</si>
  <si>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</si>
  <si>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</si>
  <si>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</si>
  <si>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</si>
  <si>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</si>
  <si>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</si>
  <si>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</si>
  <si>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</si>
  <si>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</si>
  <si>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</si>
  <si>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</si>
  <si>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</si>
  <si>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</si>
  <si>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</si>
  <si>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</si>
  <si>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</si>
  <si>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</si>
  <si>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</si>
  <si>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</si>
  <si>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</si>
  <si>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</si>
  <si>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</si>
  <si>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</si>
  <si>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</si>
  <si>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</si>
  <si>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</si>
  <si>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</si>
  <si>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</si>
  <si>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</si>
  <si>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</si>
  <si>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</si>
  <si>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</si>
  <si>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</si>
  <si>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</si>
  <si>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</si>
  <si>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</si>
  <si>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</si>
  <si>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</si>
  <si>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</si>
  <si>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</si>
  <si>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</si>
  <si>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</si>
  <si>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</si>
  <si>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</si>
  <si>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</si>
  <si>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</si>
  <si>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</si>
  <si>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</si>
  <si>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</si>
  <si>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</si>
  <si>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</si>
  <si>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</si>
  <si>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</si>
  <si>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</si>
  <si>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</si>
  <si>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</si>
  <si>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</si>
  <si>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</si>
  <si>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</si>
  <si>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</si>
  <si>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</si>
  <si>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</si>
  <si>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</si>
  <si>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</si>
  <si>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</si>
  <si>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</si>
  <si>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</si>
  <si>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</si>
  <si>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</si>
  <si>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</si>
  <si>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</si>
  <si>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</si>
  <si>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</si>
  <si>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</si>
  <si>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</si>
  <si>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</si>
  <si>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</si>
  <si>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</si>
  <si>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</si>
  <si>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</si>
  <si>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</si>
  <si>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</si>
  <si>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</si>
  <si>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</si>
  <si>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</si>
  <si>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</si>
  <si>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</si>
  <si>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</si>
  <si>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</si>
  <si>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</si>
  <si>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</si>
  <si>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</si>
  <si>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</si>
  <si>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</si>
  <si>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</si>
  <si>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</si>
  <si>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</si>
  <si>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</si>
  <si>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</si>
  <si>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</si>
  <si>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</si>
  <si>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</si>
  <si>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</si>
  <si>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</si>
  <si>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</si>
  <si>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</si>
  <si>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</si>
  <si>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</si>
  <si>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</si>
  <si>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</si>
  <si>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</si>
  <si>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</si>
  <si>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</si>
  <si>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</si>
  <si>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</si>
  <si>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</si>
  <si>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</si>
  <si>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</si>
  <si>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</si>
  <si>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</si>
  <si>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</si>
  <si>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</si>
  <si>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</si>
  <si>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</si>
  <si>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</si>
  <si>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</si>
  <si>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</si>
  <si>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</si>
  <si>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</si>
  <si>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</si>
  <si>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</si>
  <si>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</si>
  <si>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</si>
  <si>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</si>
  <si>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</si>
  <si>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</si>
  <si>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</si>
  <si>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</si>
  <si>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</si>
  <si>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</si>
  <si>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</si>
  <si>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</si>
  <si>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</si>
  <si>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</si>
  <si>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</si>
  <si>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</si>
  <si>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</si>
  <si>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</si>
  <si>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</si>
  <si>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</si>
  <si>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</si>
  <si>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</si>
  <si>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</si>
  <si>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</si>
  <si>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</si>
  <si>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</si>
  <si>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</si>
  <si>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</si>
  <si>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</si>
  <si>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</si>
  <si>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</si>
  <si>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</si>
  <si>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</si>
  <si>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</si>
  <si>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</si>
  <si>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</si>
  <si>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</si>
  <si>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</si>
  <si>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</si>
  <si>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</si>
  <si>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</si>
  <si>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</si>
  <si>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</si>
  <si>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</si>
  <si>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</si>
  <si>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</si>
  <si>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</si>
  <si>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</si>
  <si>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</si>
  <si>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</si>
  <si>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</si>
  <si>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</si>
  <si>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</si>
  <si>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</si>
  <si>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</si>
  <si>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</si>
  <si>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</si>
  <si>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</si>
  <si>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</si>
  <si>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</si>
  <si>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</si>
  <si>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</si>
  <si>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</si>
  <si>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</si>
  <si>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</si>
  <si>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</si>
  <si>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</si>
  <si>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</si>
  <si>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</si>
  <si>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</si>
  <si>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</si>
  <si>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</si>
  <si>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</si>
  <si>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</si>
  <si>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</si>
  <si>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</si>
  <si>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</si>
  <si>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</si>
  <si>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</si>
  <si>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</si>
  <si>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</si>
  <si>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</si>
  <si>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</si>
  <si>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</si>
  <si>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</si>
  <si>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</si>
  <si>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</si>
  <si>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</si>
  <si>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</si>
  <si>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</si>
  <si>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</si>
  <si>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</si>
  <si>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</si>
  <si>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</si>
  <si>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</si>
  <si>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</si>
  <si>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</si>
  <si>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</si>
  <si>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</si>
  <si>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</si>
  <si>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</si>
  <si>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</si>
  <si>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</si>
  <si>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</si>
  <si>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</si>
  <si>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</si>
  <si>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</si>
  <si>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</si>
  <si>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</si>
  <si>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</si>
  <si>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</si>
  <si>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</si>
  <si>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</si>
  <si>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</si>
  <si>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</si>
  <si>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</si>
  <si>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</si>
  <si>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</si>
  <si>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</si>
  <si>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</si>
  <si>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</si>
  <si>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</si>
  <si>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</si>
  <si>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</si>
  <si>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</si>
  <si>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</si>
  <si>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</si>
  <si>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</si>
  <si>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</si>
  <si>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</si>
  <si>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</si>
  <si>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</si>
  <si>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</si>
  <si>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</si>
  <si>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</si>
  <si>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</si>
  <si>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</si>
  <si>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</si>
  <si>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</si>
  <si>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</si>
  <si>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</si>
  <si>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</si>
  <si>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</si>
  <si>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</si>
  <si>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</si>
  <si>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</si>
  <si>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</si>
  <si>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</si>
  <si>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</si>
  <si>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</si>
  <si>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</si>
  <si>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</si>
  <si>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</si>
  <si>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</si>
  <si>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</si>
  <si>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</si>
  <si>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</si>
  <si>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</si>
  <si>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</si>
  <si>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</si>
  <si>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</si>
  <si>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</si>
  <si>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</si>
  <si>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</si>
  <si>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</si>
  <si>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</si>
  <si>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</si>
  <si>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</si>
  <si>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</si>
  <si>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</si>
  <si>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</si>
  <si>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</si>
  <si>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</si>
  <si>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</si>
  <si>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</si>
  <si>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</si>
  <si>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</si>
  <si>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</si>
  <si>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</si>
  <si>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</si>
  <si>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</si>
  <si>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</si>
  <si>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</si>
  <si>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</si>
  <si>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</si>
  <si>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</si>
  <si>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</si>
  <si>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</si>
  <si>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</si>
  <si>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</si>
  <si>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</si>
  <si>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</si>
  <si>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</si>
  <si>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</si>
  <si>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</si>
  <si>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</si>
  <si>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</si>
  <si>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</si>
  <si>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</si>
  <si>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</si>
  <si>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</si>
  <si>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</si>
  <si>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</si>
  <si>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</si>
  <si>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</si>
  <si>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</si>
  <si>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</si>
  <si>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</si>
  <si>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</si>
  <si>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</si>
  <si>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</si>
  <si>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</si>
  <si>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</si>
  <si>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</si>
  <si>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</si>
  <si>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</si>
  <si>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</si>
  <si>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</si>
  <si>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</si>
  <si>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</si>
  <si>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</si>
  <si>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</si>
  <si>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</si>
  <si>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</si>
  <si>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</si>
  <si>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</si>
  <si>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</si>
  <si>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</si>
  <si>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</si>
  <si>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</si>
  <si>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</si>
  <si>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</si>
  <si>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</si>
  <si>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</si>
  <si>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</si>
  <si>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</si>
  <si>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</si>
  <si>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</si>
  <si>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</si>
  <si>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</si>
  <si>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</si>
  <si>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</si>
  <si>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</si>
  <si>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</si>
  <si>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</si>
  <si>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</si>
  <si>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</si>
  <si>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</si>
  <si>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</si>
  <si>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</si>
  <si>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</si>
  <si>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</si>
  <si>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</si>
  <si>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</si>
  <si>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</si>
  <si>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</si>
  <si>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</si>
  <si>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</si>
  <si>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</si>
  <si>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</si>
  <si>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</si>
  <si>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</si>
  <si>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</si>
  <si>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</si>
  <si>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</si>
  <si>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</si>
  <si>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</si>
  <si>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</si>
  <si>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</si>
  <si>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</si>
  <si>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</si>
  <si>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</si>
  <si>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</si>
  <si>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</si>
  <si>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</si>
  <si>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</si>
  <si>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</si>
  <si>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</si>
  <si>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</si>
  <si>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</si>
  <si>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</si>
  <si>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</si>
  <si>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Helt uenig</t>
  </si>
  <si>
    <t>Litt uenig</t>
  </si>
  <si>
    <t>Litt enig</t>
  </si>
  <si>
    <t>Helt enig</t>
  </si>
  <si>
    <t>Alle</t>
  </si>
  <si>
    <t>BåJe/og</t>
  </si>
  <si>
    <t>ToppleJer</t>
  </si>
  <si>
    <t>MellomleJer</t>
  </si>
  <si>
    <t>MeJarbeiJer</t>
  </si>
  <si>
    <t>respondent</t>
  </si>
  <si>
    <t>2a</t>
  </si>
  <si>
    <t>2b</t>
  </si>
  <si>
    <t>4-1</t>
  </si>
  <si>
    <t>4-2</t>
  </si>
  <si>
    <t>4-3</t>
  </si>
  <si>
    <t>4-4</t>
  </si>
  <si>
    <t>6</t>
  </si>
  <si>
    <t>7</t>
  </si>
  <si>
    <t>8</t>
  </si>
  <si>
    <t>9</t>
  </si>
  <si>
    <t>Med en gang jeg leste overskriften</t>
  </si>
  <si>
    <t>Grunnskole</t>
  </si>
  <si>
    <t>15-29 år</t>
  </si>
  <si>
    <t>30-44 år</t>
  </si>
  <si>
    <t>45-59 år</t>
  </si>
  <si>
    <t>60 år eller eldre</t>
  </si>
  <si>
    <t>Videregående skole</t>
  </si>
  <si>
    <t>Universitet/høgskole</t>
  </si>
  <si>
    <t>A1</t>
  </si>
  <si>
    <t>A2</t>
  </si>
  <si>
    <t>A3</t>
  </si>
  <si>
    <t>A4</t>
  </si>
  <si>
    <t>S1</t>
  </si>
  <si>
    <t>S2</t>
  </si>
  <si>
    <t>S3</t>
  </si>
  <si>
    <t>Jeg er ennå ikke sikker på hva brevet handler om</t>
  </si>
  <si>
    <t>Svært lett</t>
  </si>
  <si>
    <t>Lett</t>
  </si>
  <si>
    <t>Verken eller</t>
  </si>
  <si>
    <t>Vanskelig</t>
  </si>
  <si>
    <t>Svært vanskelig</t>
  </si>
  <si>
    <t>For mange vanskelige ord</t>
  </si>
  <si>
    <t>I svært liten grad</t>
  </si>
  <si>
    <t>I liten grad</t>
  </si>
  <si>
    <t>Ja, jeg har fått, eller planlegger å få, hjelp fra venner eller familie</t>
  </si>
  <si>
    <t>Nei, jeg vet ikke hva jeg skal gjøre</t>
  </si>
  <si>
    <t>Ja, jeg har tatt kontakt med kommunen for å få hjelp</t>
  </si>
  <si>
    <t>Nei, men jeg vil ta kontakt med kommunen for å få hjelp</t>
  </si>
  <si>
    <t>Nei, jeg har ikke hatt behov for hjelp</t>
  </si>
  <si>
    <t>I stor grad</t>
  </si>
  <si>
    <t>I svært stor grad</t>
  </si>
  <si>
    <t>Etter å ha lest deler av brevet</t>
  </si>
  <si>
    <t>Etter å ha lest hele brevet</t>
  </si>
  <si>
    <t>Etter å ha lest brevet flere ganger</t>
  </si>
  <si>
    <t>Jeg er ennå ikke sikker på hva jeg skal gjøre</t>
  </si>
  <si>
    <t>For lange setninger</t>
  </si>
  <si>
    <t>Forr mye tekst som gjør at budskapet forsvinner</t>
  </si>
  <si>
    <t>Forr få mellomtitler</t>
  </si>
  <si>
    <t>Registreringsskjema for brukarundersøking – brev</t>
  </si>
  <si>
    <t>Resultat</t>
  </si>
  <si>
    <t xml:space="preserve">Skriv inn svara frå undersøkinga i skjemaet under. De skal nytte talkodane som er brukte i «Mal for brukarundersøking – brev». Merk at det er mogleg å gi fleire svar på spørsmål 4. Det er derfor sett av fire kolonnar i skjemaet til dette spørsmålet. Skriv talet 1 om respondenten har valt dette alternativet, og 0 om alternativet ikkje er valt. For alle spørsmål skal cella stå tom dersom respondenten ikkje har svart på spørsmålet. Dersom spørjeskjemaet som de har brukt i undersøkinga, er forskjellig frå denne malen, vil ikkje dette registreringsskjemaet fungere slik det skal. </t>
  </si>
  <si>
    <t>Universitet/høgskule</t>
  </si>
  <si>
    <t>Vidaregåande skule</t>
  </si>
  <si>
    <t>Grunnskule</t>
  </si>
  <si>
    <t>45–59 år</t>
  </si>
  <si>
    <t>30–44 år</t>
  </si>
  <si>
    <t>15–29 år</t>
  </si>
  <si>
    <t>Med ein gong eg las heile overskrifta</t>
  </si>
  <si>
    <t>Etter å ha lese heile brevet</t>
  </si>
  <si>
    <t>Etter å ha lese delar av brevet</t>
  </si>
  <si>
    <t>Etter å ha lese brevet fleire gonger</t>
  </si>
  <si>
    <t>Eg er enno ikkje sikker på kva eg skal gjere</t>
  </si>
  <si>
    <t>Vanskeleg</t>
  </si>
  <si>
    <t>Svært vanskeleg</t>
  </si>
  <si>
    <t>For få mellomtitlar</t>
  </si>
  <si>
    <t>For mange vanskelege ord</t>
  </si>
  <si>
    <t>For lange setningar</t>
  </si>
  <si>
    <t>I svært lita grad</t>
  </si>
  <si>
    <t xml:space="preserve">I lita grad </t>
  </si>
  <si>
    <t xml:space="preserve">Verken eller </t>
  </si>
  <si>
    <t>Ja, eg har teke kontakt med kommunen for å få hjelp</t>
  </si>
  <si>
    <t>Nei, men eg vil ta kontakt med kommunen for å få hjelp</t>
  </si>
  <si>
    <t>Nei, eg veit ikkje kva eg skal gjere</t>
  </si>
  <si>
    <t>Nei, eg har ikkje trunge hjelp</t>
  </si>
  <si>
    <t>Ja, eg har fått, eller har tenkt å få, hjelp frå venner eller familie</t>
  </si>
  <si>
    <t>For mykje tekst, som gjer at bodskapen forsvinn</t>
  </si>
  <si>
    <t>OBS: Rett til "For" med ein r i bokmålsskjemaet.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</si>
</sst>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color rgb="FF088076"/>
      <name val="Arial"/>
      <family val="2"/>
    </font>
    <font>
      <sz val="12"/>
      <color theme="1"/>
      <name val="Arial"/>
      <family val="2"/>
    </font>
    <font>
      <b/>
      <sz val="12"/>
      <color rgb="FF088076"/>
      <name val="Calibri"/>
      <family val="2"/>
      <scheme val="minor"/>
    </font>
    <font>
      <sz val="16"/>
      <color rgb="FF088076"/>
      <name val="Arial"/>
      <family val="2"/>
    </font>
    <font>
      <sz val="11"/>
      <color rgb="FF08807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  <border>
      <left/>
      <right/>
      <top style="medium">
        <color rgb="FF088076"/>
      </top>
      <bottom style="medium">
        <color rgb="FF088076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0" fillId="0" borderId="0" xfId="0" applyNumberFormat="1" applyFont="1" applyAlignme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4" fillId="2" borderId="1" xfId="1" applyNumberForma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/>
    <xf numFmtId="9" fontId="11" fillId="0" borderId="0" xfId="0" applyNumberFormat="1" applyFont="1" applyProtection="1">
      <protection locked="0"/>
    </xf>
    <xf numFmtId="0" fontId="2" fillId="0" borderId="0" xfId="0" applyFont="1" applyProtection="1"/>
    <xf numFmtId="49" fontId="2" fillId="0" borderId="0" xfId="0" applyNumberFormat="1" applyFont="1" applyProtection="1"/>
    <xf numFmtId="9" fontId="2" fillId="0" borderId="0" xfId="0" applyNumberFormat="1" applyFont="1" applyProtection="1"/>
    <xf numFmtId="0" fontId="6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20 % – uthevingsfarge 6" xfId="1" builtinId="50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88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 i="0" u="none" strike="noStrike" baseline="0">
                <a:effectLst/>
              </a:rPr>
              <a:t>Kor raskt oppfatta du kva kommunen bad deg om å gjere i dette brevet? </a:t>
            </a:r>
            <a:endParaRPr lang="nb-NO" sz="16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8066519001788378"/>
          <c:w val="0.69311690546878346"/>
          <c:h val="0.483590424254481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Registreringsskjema!$C$1107</c:f>
              <c:strCache>
                <c:ptCount val="1"/>
                <c:pt idx="0">
                  <c:v>Med en gang jeg leste overskriften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Registreringsskjema!$D$1107:$K$1107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827-B902-227AD3D71EE2}"/>
            </c:ext>
          </c:extLst>
        </c:ser>
        <c:ser>
          <c:idx val="1"/>
          <c:order val="1"/>
          <c:tx>
            <c:strRef>
              <c:f>Registreringsskjema!$C$1108</c:f>
              <c:strCache>
                <c:ptCount val="1"/>
                <c:pt idx="0">
                  <c:v>Etter å ha lest deler av brevet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Registreringsskjema!$D$1108:$K$1108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827-B902-227AD3D71EE2}"/>
            </c:ext>
          </c:extLst>
        </c:ser>
        <c:ser>
          <c:idx val="2"/>
          <c:order val="2"/>
          <c:tx>
            <c:strRef>
              <c:f>Registreringsskjema!$C$1109</c:f>
              <c:strCache>
                <c:ptCount val="1"/>
                <c:pt idx="0">
                  <c:v>Etter å ha lest hele brevet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Registreringsskjema!$D$1109:$K$1109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F-4827-B902-227AD3D71EE2}"/>
            </c:ext>
          </c:extLst>
        </c:ser>
        <c:ser>
          <c:idx val="3"/>
          <c:order val="3"/>
          <c:tx>
            <c:strRef>
              <c:f>Registreringsskjema!$C$1110</c:f>
              <c:strCache>
                <c:ptCount val="1"/>
                <c:pt idx="0">
                  <c:v>Etter å ha lest brevet flere ganger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Registreringsskjema!$D$1110:$K$1110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F-4827-B902-227AD3D71EE2}"/>
            </c:ext>
          </c:extLst>
        </c:ser>
        <c:ser>
          <c:idx val="4"/>
          <c:order val="4"/>
          <c:tx>
            <c:strRef>
              <c:f>Registreringsskjema!$C$1111</c:f>
              <c:strCache>
                <c:ptCount val="1"/>
                <c:pt idx="0">
                  <c:v>Jeg er ennå ikke sikker på hva jeg skal gjøre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Registreringsskjema!$D$1106:$K$1106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Registreringsskjema!$D$1111:$K$1111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F-4827-B902-227AD3D71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322187622319394E-2"/>
          <c:y val="0.76925674253240239"/>
          <c:w val="0.94429133858267722"/>
          <c:h val="0.20576713759392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 i="0" u="none" strike="noStrike" baseline="0">
                <a:effectLst/>
              </a:rPr>
              <a:t>Kor raskt forstod du kva dette brevet handla om? </a:t>
            </a:r>
            <a:endParaRPr lang="nb-NO" sz="16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8066519001788378"/>
          <c:w val="0.69311690546878346"/>
          <c:h val="0.483590424254481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Registreringsskjema!$C$1114</c:f>
              <c:strCache>
                <c:ptCount val="1"/>
                <c:pt idx="0">
                  <c:v>Med en gang jeg leste overskriften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Registreringsskjema!$D$1114:$K$1114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2-4BBB-BC5F-587899F45FAC}"/>
            </c:ext>
          </c:extLst>
        </c:ser>
        <c:ser>
          <c:idx val="1"/>
          <c:order val="1"/>
          <c:tx>
            <c:strRef>
              <c:f>Registreringsskjema!$C$1115</c:f>
              <c:strCache>
                <c:ptCount val="1"/>
                <c:pt idx="0">
                  <c:v>Etter å ha lest deler av brevet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Registreringsskjema!$D$1115:$K$1115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2-4BBB-BC5F-587899F45FAC}"/>
            </c:ext>
          </c:extLst>
        </c:ser>
        <c:ser>
          <c:idx val="2"/>
          <c:order val="2"/>
          <c:tx>
            <c:strRef>
              <c:f>Registreringsskjema!$C$1116</c:f>
              <c:strCache>
                <c:ptCount val="1"/>
                <c:pt idx="0">
                  <c:v>Etter å ha lest hele brevet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Registreringsskjema!$D$1116:$K$1116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2-4BBB-BC5F-587899F45FAC}"/>
            </c:ext>
          </c:extLst>
        </c:ser>
        <c:ser>
          <c:idx val="3"/>
          <c:order val="3"/>
          <c:tx>
            <c:strRef>
              <c:f>Registreringsskjema!$C$1117</c:f>
              <c:strCache>
                <c:ptCount val="1"/>
                <c:pt idx="0">
                  <c:v>Etter å ha lest brevet flere ganger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Registreringsskjema!$D$1117:$K$1117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2-4BBB-BC5F-587899F45FAC}"/>
            </c:ext>
          </c:extLst>
        </c:ser>
        <c:ser>
          <c:idx val="4"/>
          <c:order val="4"/>
          <c:tx>
            <c:strRef>
              <c:f>Registreringsskjema!$C$1118</c:f>
              <c:strCache>
                <c:ptCount val="1"/>
                <c:pt idx="0">
                  <c:v>Jeg er ennå ikke sikker på hva brevet handler om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Registreringsskjema!$D$1113:$K$1113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Registreringsskjema!$D$1118:$K$1118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2-4BBB-BC5F-587899F45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32214620713396E-2"/>
          <c:y val="0.76473991798982388"/>
          <c:w val="0.94429133858267722"/>
          <c:h val="0.19574235127604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>
                <a:effectLst/>
              </a:rPr>
              <a:t>Kor lett eller vanskeleg syntest du det var å forstå språket i dette brevet?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21648607356916205"/>
          <c:w val="0.69311690546878346"/>
          <c:h val="0.591053237748266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Registreringsskjema!$C$1121</c:f>
              <c:strCache>
                <c:ptCount val="1"/>
                <c:pt idx="0">
                  <c:v>Svært lett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Registreringsskjema!$D$1121:$K$1121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2-4BBB-BC5F-587899F45FAC}"/>
            </c:ext>
          </c:extLst>
        </c:ser>
        <c:ser>
          <c:idx val="1"/>
          <c:order val="1"/>
          <c:tx>
            <c:strRef>
              <c:f>Registreringsskjema!$C$1122</c:f>
              <c:strCache>
                <c:ptCount val="1"/>
                <c:pt idx="0">
                  <c:v>Lett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Registreringsskjema!$D$1122:$K$1122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2-4BBB-BC5F-587899F45FAC}"/>
            </c:ext>
          </c:extLst>
        </c:ser>
        <c:ser>
          <c:idx val="2"/>
          <c:order val="2"/>
          <c:tx>
            <c:strRef>
              <c:f>Registreringsskjema!$C$1123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Registreringsskjema!$D$1123:$K$1123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2-4BBB-BC5F-587899F45FAC}"/>
            </c:ext>
          </c:extLst>
        </c:ser>
        <c:ser>
          <c:idx val="3"/>
          <c:order val="3"/>
          <c:tx>
            <c:strRef>
              <c:f>Registreringsskjema!$C$1124</c:f>
              <c:strCache>
                <c:ptCount val="1"/>
                <c:pt idx="0">
                  <c:v>Vanskelig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Registreringsskjema!$D$1124:$K$1124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2-4BBB-BC5F-587899F45FAC}"/>
            </c:ext>
          </c:extLst>
        </c:ser>
        <c:ser>
          <c:idx val="4"/>
          <c:order val="4"/>
          <c:tx>
            <c:strRef>
              <c:f>Registreringsskjema!$C$1125</c:f>
              <c:strCache>
                <c:ptCount val="1"/>
                <c:pt idx="0">
                  <c:v>Svært vanskelig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Registreringsskjema!$D$1120:$K$1120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Registreringsskjema!$D$1125:$K$1125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2-4BBB-BC5F-587899F45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23468326966887E-2"/>
          <c:y val="0.88784303601394088"/>
          <c:w val="0.94429133858267722"/>
          <c:h val="9.1049438492319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 i="0" u="none" strike="noStrike" baseline="0">
                <a:effectLst/>
              </a:rPr>
              <a:t>Dersom du syntest brevet var vanskeleg å forstå, kva var grunnen til det? </a:t>
            </a:r>
            <a:endParaRPr lang="nb-NO" sz="18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2654795890817189"/>
          <c:w val="0.69311690546878346"/>
          <c:h val="0.67818264706793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Registreringsskjema!$C$1128</c:f>
              <c:strCache>
                <c:ptCount val="1"/>
                <c:pt idx="0">
                  <c:v>For mange vanskelige ord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Registreringsskjema!$D$1128:$K$1128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8-48DA-AB89-C0464D702B76}"/>
            </c:ext>
          </c:extLst>
        </c:ser>
        <c:ser>
          <c:idx val="1"/>
          <c:order val="1"/>
          <c:tx>
            <c:strRef>
              <c:f>Registreringsskjema!$C$1129</c:f>
              <c:strCache>
                <c:ptCount val="1"/>
                <c:pt idx="0">
                  <c:v>For lange setninger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Registreringsskjema!$D$1129:$K$1129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8-48DA-AB89-C0464D702B76}"/>
            </c:ext>
          </c:extLst>
        </c:ser>
        <c:ser>
          <c:idx val="2"/>
          <c:order val="2"/>
          <c:tx>
            <c:strRef>
              <c:f>Registreringsskjema!$C$1130</c:f>
              <c:strCache>
                <c:ptCount val="1"/>
                <c:pt idx="0">
                  <c:v>Forr mye tekst som gjør at budskapet forsvinner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Registreringsskjema!$D$1130:$K$1130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8-48DA-AB89-C0464D702B76}"/>
            </c:ext>
          </c:extLst>
        </c:ser>
        <c:ser>
          <c:idx val="3"/>
          <c:order val="3"/>
          <c:tx>
            <c:strRef>
              <c:f>Registreringsskjema!$C$1131</c:f>
              <c:strCache>
                <c:ptCount val="1"/>
                <c:pt idx="0">
                  <c:v>Forr få mellomtitler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Registreringsskjema!$D$1127:$K$1127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Registreringsskjema!$D$1131:$K$1131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8-48DA-AB89-C0464D70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458848441046326E-2"/>
          <c:y val="0.88182107084843742"/>
          <c:w val="0.9523011314406955"/>
          <c:h val="8.5175516635462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>
                <a:effectLst/>
              </a:rPr>
              <a:t>Fekk du den informasjonen du hadde bruk</a:t>
            </a:r>
            <a:r>
              <a:rPr lang="nb-NO" sz="1600" b="0" baseline="0">
                <a:effectLst/>
              </a:rPr>
              <a:t> for</a:t>
            </a:r>
            <a:r>
              <a:rPr lang="nb-NO" sz="1600" b="0">
                <a:effectLst/>
              </a:rPr>
              <a:t>, i brevet?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21648607356916205"/>
          <c:w val="0.69311690546878346"/>
          <c:h val="0.591053237748266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Registreringsskjema!$C$1134</c:f>
              <c:strCache>
                <c:ptCount val="1"/>
                <c:pt idx="0">
                  <c:v>I svært liten grad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Registreringsskjema!$D$1133:$K$1133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Registreringsskjema!$D$1134:$K$1134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158-BFB8-649A84DBCC81}"/>
            </c:ext>
          </c:extLst>
        </c:ser>
        <c:ser>
          <c:idx val="1"/>
          <c:order val="1"/>
          <c:tx>
            <c:strRef>
              <c:f>Registreringsskjema!$C$1135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Registreringsskjema!$D$1133:$K$1133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Registreringsskjema!$D$1135:$K$1135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158-BFB8-649A84DBCC81}"/>
            </c:ext>
          </c:extLst>
        </c:ser>
        <c:ser>
          <c:idx val="2"/>
          <c:order val="2"/>
          <c:tx>
            <c:strRef>
              <c:f>Registreringsskjema!$C$1136</c:f>
              <c:strCache>
                <c:ptCount val="1"/>
                <c:pt idx="0">
                  <c:v>Verken eller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>
              <a:noFill/>
            </a:ln>
            <a:effectLst/>
          </c:spPr>
          <c:invertIfNegative val="0"/>
          <c:cat>
            <c:strRef>
              <c:f>Registreringsskjema!$D$1133:$K$1133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Registreringsskjema!$D$1136:$K$1136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F-4158-BFB8-649A84DBCC81}"/>
            </c:ext>
          </c:extLst>
        </c:ser>
        <c:ser>
          <c:idx val="3"/>
          <c:order val="3"/>
          <c:tx>
            <c:strRef>
              <c:f>Registreringsskjema!$C$1137</c:f>
              <c:strCache>
                <c:ptCount val="1"/>
                <c:pt idx="0">
                  <c:v>I stor grad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Registreringsskjema!$D$1133:$K$1133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Registreringsskjema!$D$1137:$K$1137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F-4158-BFB8-649A84DBCC81}"/>
            </c:ext>
          </c:extLst>
        </c:ser>
        <c:ser>
          <c:idx val="4"/>
          <c:order val="4"/>
          <c:tx>
            <c:strRef>
              <c:f>Registreringsskjema!$C$1138</c:f>
              <c:strCache>
                <c:ptCount val="1"/>
                <c:pt idx="0">
                  <c:v>I svært stor grad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Registreringsskjema!$D$1133:$K$1133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Registreringsskjema!$D$1138:$K$1138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F-4158-BFB8-649A84DB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23468326966887E-2"/>
          <c:y val="0.88784303601394088"/>
          <c:w val="0.94429133858267722"/>
          <c:h val="9.1049438492319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0">
                <a:effectLst/>
              </a:rPr>
              <a:t>Har du fått hjelp frå andre til å forstå innhaldet i brevet?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24556387418785761"/>
          <c:y val="0.18586666228308099"/>
          <c:w val="0.69311690546878346"/>
          <c:h val="0.540766360363618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Registreringsskjema!$C$1141</c:f>
              <c:strCache>
                <c:ptCount val="1"/>
                <c:pt idx="0">
                  <c:v>Ja, jeg har fått, eller planlegger å få, hjelp fra venner eller familie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Registreringsskjema!$D$1141:$K$1141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158-BFB8-649A84DBCC81}"/>
            </c:ext>
          </c:extLst>
        </c:ser>
        <c:ser>
          <c:idx val="1"/>
          <c:order val="1"/>
          <c:tx>
            <c:strRef>
              <c:f>Registreringsskjema!$C$1142</c:f>
              <c:strCache>
                <c:ptCount val="1"/>
                <c:pt idx="0">
                  <c:v>Ja, jeg har tatt kontakt med kommunen for å få hjelp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Registreringsskjema!$D$1142:$K$1142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158-BFB8-649A84DBCC81}"/>
            </c:ext>
          </c:extLst>
        </c:ser>
        <c:ser>
          <c:idx val="2"/>
          <c:order val="2"/>
          <c:tx>
            <c:strRef>
              <c:f>Registreringsskjema!$C$1143</c:f>
              <c:strCache>
                <c:ptCount val="1"/>
                <c:pt idx="0">
                  <c:v>Nei, men jeg vil ta kontakt med kommunen for å få hjelp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Registreringsskjema!$D$1143:$K$1143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F-4158-BFB8-649A84DBCC81}"/>
            </c:ext>
          </c:extLst>
        </c:ser>
        <c:ser>
          <c:idx val="3"/>
          <c:order val="3"/>
          <c:tx>
            <c:strRef>
              <c:f>Registreringsskjema!$C$1144</c:f>
              <c:strCache>
                <c:ptCount val="1"/>
                <c:pt idx="0">
                  <c:v>Nei, jeg vet ikke hva jeg skal gjøre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Registreringsskjema!$D$1144:$K$1144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EF-4158-BFB8-649A84DBCC81}"/>
            </c:ext>
          </c:extLst>
        </c:ser>
        <c:ser>
          <c:idx val="4"/>
          <c:order val="4"/>
          <c:tx>
            <c:strRef>
              <c:f>Registreringsskjema!$C$1145</c:f>
              <c:strCache>
                <c:ptCount val="1"/>
                <c:pt idx="0">
                  <c:v>Nei, jeg har ikke hatt behov for hjelp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Registreringsskjema!$D$1140:$K$1140</c:f>
              <c:strCache>
                <c:ptCount val="8"/>
                <c:pt idx="0">
                  <c:v>Alle</c:v>
                </c:pt>
                <c:pt idx="1">
                  <c:v>15-29 år</c:v>
                </c:pt>
                <c:pt idx="2">
                  <c:v>30-44 år</c:v>
                </c:pt>
                <c:pt idx="3">
                  <c:v>45-59 år</c:v>
                </c:pt>
                <c:pt idx="4">
                  <c:v>60 år eller eldre</c:v>
                </c:pt>
                <c:pt idx="5">
                  <c:v>Grunnskole</c:v>
                </c:pt>
                <c:pt idx="6">
                  <c:v>Videregående skole</c:v>
                </c:pt>
                <c:pt idx="7">
                  <c:v>Universitet/høgskole</c:v>
                </c:pt>
              </c:strCache>
            </c:strRef>
          </c:cat>
          <c:val>
            <c:numRef>
              <c:f>Registreringsskjema!$D$1145:$K$1145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EF-4158-BFB8-649A84DB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46242048"/>
        <c:axId val="546239096"/>
      </c:barChart>
      <c:catAx>
        <c:axId val="54624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39096"/>
        <c:crosses val="autoZero"/>
        <c:auto val="1"/>
        <c:lblAlgn val="ctr"/>
        <c:lblOffset val="100"/>
        <c:noMultiLvlLbl val="0"/>
      </c:catAx>
      <c:valAx>
        <c:axId val="54623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624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590559014514351E-2"/>
          <c:y val="0.79831516885024023"/>
          <c:w val="0.94429133858267722"/>
          <c:h val="0.19449487394451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14</xdr:col>
      <xdr:colOff>1466043</xdr:colOff>
      <xdr:row>0</xdr:row>
      <xdr:rowOff>1504949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CB93D188-A3C3-461A-A655-4A482B990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857318" cy="1495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38098</xdr:colOff>
      <xdr:row>3</xdr:row>
      <xdr:rowOff>171449</xdr:rowOff>
    </xdr:from>
    <xdr:to>
      <xdr:col>9</xdr:col>
      <xdr:colOff>552449</xdr:colOff>
      <xdr:row>22</xdr:row>
      <xdr:rowOff>142876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0DA685-B17E-4744-902A-AFB8421BE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9525</xdr:rowOff>
    </xdr:from>
    <xdr:to>
      <xdr:col>11</xdr:col>
      <xdr:colOff>143175</xdr:colOff>
      <xdr:row>0</xdr:row>
      <xdr:rowOff>1503174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D1221AA-A2B6-4B74-AAE2-118443360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9525"/>
          <a:ext cx="7858425" cy="1493649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161925</xdr:rowOff>
    </xdr:from>
    <xdr:to>
      <xdr:col>9</xdr:col>
      <xdr:colOff>533401</xdr:colOff>
      <xdr:row>44</xdr:row>
      <xdr:rowOff>161926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28B517B4-9174-44CC-932F-748180F2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752475</xdr:colOff>
      <xdr:row>47</xdr:row>
      <xdr:rowOff>87630</xdr:rowOff>
    </xdr:from>
    <xdr:to>
      <xdr:col>9</xdr:col>
      <xdr:colOff>504826</xdr:colOff>
      <xdr:row>65</xdr:row>
      <xdr:rowOff>144780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735A5BD5-2BCC-41DF-BCE0-94CDC468B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9</xdr:col>
      <xdr:colOff>504825</xdr:colOff>
      <xdr:row>96</xdr:row>
      <xdr:rowOff>123825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C735A2A6-D7C9-4513-AF94-80638336A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98</xdr:row>
      <xdr:rowOff>0</xdr:rowOff>
    </xdr:from>
    <xdr:to>
      <xdr:col>9</xdr:col>
      <xdr:colOff>514351</xdr:colOff>
      <xdr:row>115</xdr:row>
      <xdr:rowOff>142875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78C32FF0-04A1-4FCB-B867-5AFCC5308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28575</xdr:colOff>
      <xdr:row>116</xdr:row>
      <xdr:rowOff>161924</xdr:rowOff>
    </xdr:from>
    <xdr:to>
      <xdr:col>9</xdr:col>
      <xdr:colOff>542926</xdr:colOff>
      <xdr:row>140</xdr:row>
      <xdr:rowOff>152399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F969DE61-482A-402D-9560-49AABC83A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2"/>
  <sheetViews>
    <sheetView showGridLines="0" workbookViewId="0">
      <selection activeCell="B4" sqref="B4:O4"/>
    </sheetView>
  </sheetViews>
  <sheetFormatPr baseColWidth="10" defaultColWidth="11.44140625" defaultRowHeight="14.4" x14ac:dyDescent="0.3"/>
  <cols>
    <col min="1" max="1" width="3.77734375" style="3" customWidth="1"/>
    <col min="2" max="2" width="5.33203125" style="3" customWidth="1"/>
    <col min="3" max="3" width="11.6640625" style="3" customWidth="1"/>
    <col min="4" max="4" width="7.77734375" style="3" customWidth="1"/>
    <col min="5" max="14" width="6.6640625" style="3" customWidth="1"/>
    <col min="15" max="15" width="26.77734375" style="3" customWidth="1"/>
    <col min="16" max="16" width="5.44140625" style="3" customWidth="1"/>
    <col min="17" max="17" width="45.6640625" style="3" bestFit="1" customWidth="1"/>
    <col min="18" max="16384" width="11.44140625" style="3"/>
  </cols>
  <sheetData>
    <row r="1" spans="1:18" ht="139.5" customHeight="1" thickBot="1" x14ac:dyDescent="0.35"/>
    <row r="2" spans="1:18" ht="24.75" customHeight="1" thickBot="1" x14ac:dyDescent="0.45">
      <c r="A2" s="21" t="s">
        <v>1059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8" ht="24.75" customHeight="1" x14ac:dyDescent="0.4">
      <c r="B3" s="4"/>
      <c r="C3" s="4"/>
      <c r="D3" s="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8" ht="84" customHeight="1" x14ac:dyDescent="0.3">
      <c r="B4" s="22" t="s">
        <v>1061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8" ht="15.6" x14ac:dyDescent="0.3">
      <c r="B6" s="24"/>
      <c r="C6" s="24"/>
      <c r="D6" s="23" t="s">
        <v>15</v>
      </c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8" x14ac:dyDescent="0.3">
      <c r="B7" s="24"/>
      <c r="C7" s="24"/>
      <c r="D7" s="6" t="s">
        <v>1011</v>
      </c>
      <c r="E7" s="6" t="s">
        <v>1012</v>
      </c>
      <c r="F7" s="6">
        <v>3</v>
      </c>
      <c r="G7" s="13" t="s">
        <v>1013</v>
      </c>
      <c r="H7" s="13" t="s">
        <v>1014</v>
      </c>
      <c r="I7" s="13" t="s">
        <v>1015</v>
      </c>
      <c r="J7" s="13" t="s">
        <v>1016</v>
      </c>
      <c r="K7" s="13" t="s">
        <v>1017</v>
      </c>
      <c r="L7" s="13" t="s">
        <v>1018</v>
      </c>
      <c r="M7" s="13" t="s">
        <v>1019</v>
      </c>
      <c r="N7" s="13" t="s">
        <v>1020</v>
      </c>
    </row>
    <row r="8" spans="1:18" x14ac:dyDescent="0.3">
      <c r="B8" s="7" t="s">
        <v>0</v>
      </c>
      <c r="C8" s="8" t="s">
        <v>1010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8" x14ac:dyDescent="0.3">
      <c r="B9" s="7" t="s">
        <v>1</v>
      </c>
      <c r="C9" s="8" t="s">
        <v>1010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8" x14ac:dyDescent="0.3">
      <c r="B10" s="7" t="s">
        <v>2</v>
      </c>
      <c r="C10" s="8" t="s">
        <v>1010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Q10" s="10"/>
      <c r="R10" s="11"/>
    </row>
    <row r="11" spans="1:18" x14ac:dyDescent="0.3">
      <c r="B11" s="7" t="s">
        <v>3</v>
      </c>
      <c r="C11" s="8" t="s">
        <v>1010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Q11" s="10"/>
      <c r="R11" s="11"/>
    </row>
    <row r="12" spans="1:18" x14ac:dyDescent="0.3">
      <c r="B12" s="7" t="s">
        <v>4</v>
      </c>
      <c r="C12" s="8" t="s">
        <v>1010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Q12" s="10"/>
      <c r="R12" s="11"/>
    </row>
    <row r="13" spans="1:18" x14ac:dyDescent="0.3">
      <c r="B13" s="7" t="s">
        <v>5</v>
      </c>
      <c r="C13" s="8" t="s">
        <v>1010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P13" s="12"/>
      <c r="Q13" s="11"/>
      <c r="R13" s="11"/>
    </row>
    <row r="14" spans="1:18" x14ac:dyDescent="0.3">
      <c r="B14" s="7" t="s">
        <v>6</v>
      </c>
      <c r="C14" s="8" t="s">
        <v>1010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P14" s="12"/>
      <c r="Q14" s="11"/>
      <c r="R14" s="11"/>
    </row>
    <row r="15" spans="1:18" x14ac:dyDescent="0.3">
      <c r="B15" s="7" t="s">
        <v>7</v>
      </c>
      <c r="C15" s="8" t="s">
        <v>1010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8" x14ac:dyDescent="0.3">
      <c r="B16" s="7" t="s">
        <v>8</v>
      </c>
      <c r="C16" s="8" t="s">
        <v>1010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x14ac:dyDescent="0.3">
      <c r="B17" s="7" t="s">
        <v>9</v>
      </c>
      <c r="C17" s="8" t="s">
        <v>1010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2:14" x14ac:dyDescent="0.3">
      <c r="B18" s="7" t="s">
        <v>10</v>
      </c>
      <c r="C18" s="8" t="s">
        <v>1010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x14ac:dyDescent="0.3">
      <c r="B19" s="7" t="s">
        <v>11</v>
      </c>
      <c r="C19" s="8" t="s">
        <v>1010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2:14" x14ac:dyDescent="0.3">
      <c r="B20" s="7" t="s">
        <v>12</v>
      </c>
      <c r="C20" s="8" t="s">
        <v>1010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x14ac:dyDescent="0.3">
      <c r="B21" s="7" t="s">
        <v>13</v>
      </c>
      <c r="C21" s="8" t="s">
        <v>1010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2:14" x14ac:dyDescent="0.3">
      <c r="B22" s="7" t="s">
        <v>14</v>
      </c>
      <c r="C22" s="8" t="s">
        <v>1010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x14ac:dyDescent="0.3">
      <c r="B23" s="7" t="s">
        <v>16</v>
      </c>
      <c r="C23" s="8" t="s">
        <v>1010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x14ac:dyDescent="0.3">
      <c r="B24" s="7" t="s">
        <v>17</v>
      </c>
      <c r="C24" s="8" t="s">
        <v>1010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2:14" x14ac:dyDescent="0.3">
      <c r="B25" s="7" t="s">
        <v>18</v>
      </c>
      <c r="C25" s="8" t="s">
        <v>1010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2:14" x14ac:dyDescent="0.3">
      <c r="B26" s="7" t="s">
        <v>19</v>
      </c>
      <c r="C26" s="8" t="s">
        <v>1010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2:14" x14ac:dyDescent="0.3">
      <c r="B27" s="7" t="s">
        <v>20</v>
      </c>
      <c r="C27" s="8" t="s">
        <v>1010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3">
      <c r="B28" s="7" t="s">
        <v>21</v>
      </c>
      <c r="C28" s="8" t="s">
        <v>1010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x14ac:dyDescent="0.3">
      <c r="B29" s="7" t="s">
        <v>22</v>
      </c>
      <c r="C29" s="8" t="s">
        <v>1010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x14ac:dyDescent="0.3">
      <c r="B30" s="7" t="s">
        <v>23</v>
      </c>
      <c r="C30" s="8" t="s">
        <v>1010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2:14" x14ac:dyDescent="0.3">
      <c r="B31" s="7" t="s">
        <v>24</v>
      </c>
      <c r="C31" s="8" t="s">
        <v>1010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2:14" x14ac:dyDescent="0.3">
      <c r="B32" s="7" t="s">
        <v>25</v>
      </c>
      <c r="C32" s="8" t="s">
        <v>1010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x14ac:dyDescent="0.3">
      <c r="B33" s="7" t="s">
        <v>26</v>
      </c>
      <c r="C33" s="8" t="s">
        <v>1010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x14ac:dyDescent="0.3">
      <c r="B34" s="7" t="s">
        <v>27</v>
      </c>
      <c r="C34" s="8" t="s">
        <v>1010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3">
      <c r="B35" s="7" t="s">
        <v>28</v>
      </c>
      <c r="C35" s="8" t="s">
        <v>1010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4" x14ac:dyDescent="0.3">
      <c r="B36" s="7" t="s">
        <v>29</v>
      </c>
      <c r="C36" s="8" t="s">
        <v>1010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4" x14ac:dyDescent="0.3">
      <c r="B37" s="7" t="s">
        <v>30</v>
      </c>
      <c r="C37" s="8" t="s">
        <v>1010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x14ac:dyDescent="0.3">
      <c r="B38" s="7" t="s">
        <v>31</v>
      </c>
      <c r="C38" s="8" t="s">
        <v>1010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x14ac:dyDescent="0.3">
      <c r="B39" s="7" t="s">
        <v>32</v>
      </c>
      <c r="C39" s="8" t="s">
        <v>1010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x14ac:dyDescent="0.3">
      <c r="B40" s="7" t="s">
        <v>33</v>
      </c>
      <c r="C40" s="8" t="s">
        <v>1010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x14ac:dyDescent="0.3">
      <c r="B41" s="7" t="s">
        <v>34</v>
      </c>
      <c r="C41" s="8" t="s">
        <v>1010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x14ac:dyDescent="0.3">
      <c r="B42" s="7" t="s">
        <v>35</v>
      </c>
      <c r="C42" s="8" t="s">
        <v>1010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x14ac:dyDescent="0.3">
      <c r="B43" s="7" t="s">
        <v>36</v>
      </c>
      <c r="C43" s="8" t="s">
        <v>1010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x14ac:dyDescent="0.3">
      <c r="B44" s="7" t="s">
        <v>37</v>
      </c>
      <c r="C44" s="8" t="s">
        <v>1010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x14ac:dyDescent="0.3">
      <c r="B45" s="7" t="s">
        <v>38</v>
      </c>
      <c r="C45" s="8" t="s">
        <v>1010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x14ac:dyDescent="0.3">
      <c r="B46" s="7" t="s">
        <v>39</v>
      </c>
      <c r="C46" s="8" t="s">
        <v>1010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x14ac:dyDescent="0.3">
      <c r="B47" s="7" t="s">
        <v>40</v>
      </c>
      <c r="C47" s="8" t="s">
        <v>1010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x14ac:dyDescent="0.3">
      <c r="B48" s="7" t="s">
        <v>41</v>
      </c>
      <c r="C48" s="8" t="s">
        <v>1010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x14ac:dyDescent="0.3">
      <c r="B49" s="7" t="s">
        <v>42</v>
      </c>
      <c r="C49" s="8" t="s">
        <v>1010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x14ac:dyDescent="0.3">
      <c r="B50" s="7" t="s">
        <v>43</v>
      </c>
      <c r="C50" s="8" t="s">
        <v>1010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x14ac:dyDescent="0.3">
      <c r="B51" s="7" t="s">
        <v>44</v>
      </c>
      <c r="C51" s="8" t="s">
        <v>1010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x14ac:dyDescent="0.3">
      <c r="B52" s="7" t="s">
        <v>45</v>
      </c>
      <c r="C52" s="8" t="s">
        <v>1010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x14ac:dyDescent="0.3">
      <c r="B53" s="7" t="s">
        <v>46</v>
      </c>
      <c r="C53" s="8" t="s">
        <v>1010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x14ac:dyDescent="0.3">
      <c r="B54" s="7" t="s">
        <v>47</v>
      </c>
      <c r="C54" s="8" t="s">
        <v>1010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x14ac:dyDescent="0.3">
      <c r="B55" s="7" t="s">
        <v>48</v>
      </c>
      <c r="C55" s="8" t="s">
        <v>1010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x14ac:dyDescent="0.3">
      <c r="B56" s="7" t="s">
        <v>49</v>
      </c>
      <c r="C56" s="8" t="s">
        <v>1010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x14ac:dyDescent="0.3">
      <c r="B57" s="7" t="s">
        <v>50</v>
      </c>
      <c r="C57" s="8" t="s">
        <v>1010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x14ac:dyDescent="0.3">
      <c r="B58" s="7" t="s">
        <v>51</v>
      </c>
      <c r="C58" s="8" t="s">
        <v>1010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x14ac:dyDescent="0.3">
      <c r="B59" s="7" t="s">
        <v>52</v>
      </c>
      <c r="C59" s="8" t="s">
        <v>1010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x14ac:dyDescent="0.3">
      <c r="B60" s="7" t="s">
        <v>53</v>
      </c>
      <c r="C60" s="8" t="s">
        <v>1010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x14ac:dyDescent="0.3">
      <c r="B61" s="7" t="s">
        <v>54</v>
      </c>
      <c r="C61" s="8" t="s">
        <v>1010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x14ac:dyDescent="0.3">
      <c r="B62" s="7" t="s">
        <v>55</v>
      </c>
      <c r="C62" s="8" t="s">
        <v>1010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x14ac:dyDescent="0.3">
      <c r="B63" s="7" t="s">
        <v>56</v>
      </c>
      <c r="C63" s="8" t="s">
        <v>1010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x14ac:dyDescent="0.3">
      <c r="B64" s="7" t="s">
        <v>57</v>
      </c>
      <c r="C64" s="8" t="s">
        <v>1010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x14ac:dyDescent="0.3">
      <c r="B65" s="7" t="s">
        <v>58</v>
      </c>
      <c r="C65" s="8" t="s">
        <v>1010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x14ac:dyDescent="0.3">
      <c r="B66" s="7" t="s">
        <v>59</v>
      </c>
      <c r="C66" s="8" t="s">
        <v>1010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x14ac:dyDescent="0.3">
      <c r="B67" s="7" t="s">
        <v>60</v>
      </c>
      <c r="C67" s="8" t="s">
        <v>1010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x14ac:dyDescent="0.3">
      <c r="B68" s="7" t="s">
        <v>61</v>
      </c>
      <c r="C68" s="8" t="s">
        <v>1010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x14ac:dyDescent="0.3">
      <c r="B69" s="7" t="s">
        <v>62</v>
      </c>
      <c r="C69" s="8" t="s">
        <v>1010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x14ac:dyDescent="0.3">
      <c r="B70" s="7" t="s">
        <v>63</v>
      </c>
      <c r="C70" s="8" t="s">
        <v>1010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x14ac:dyDescent="0.3">
      <c r="B71" s="7" t="s">
        <v>64</v>
      </c>
      <c r="C71" s="8" t="s">
        <v>1010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x14ac:dyDescent="0.3">
      <c r="B72" s="7" t="s">
        <v>65</v>
      </c>
      <c r="C72" s="8" t="s">
        <v>1010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2:14" x14ac:dyDescent="0.3">
      <c r="B73" s="7" t="s">
        <v>66</v>
      </c>
      <c r="C73" s="8" t="s">
        <v>1010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2:14" x14ac:dyDescent="0.3">
      <c r="B74" s="7" t="s">
        <v>67</v>
      </c>
      <c r="C74" s="8" t="s">
        <v>1010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x14ac:dyDescent="0.3">
      <c r="B75" s="7" t="s">
        <v>68</v>
      </c>
      <c r="C75" s="8" t="s">
        <v>1010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x14ac:dyDescent="0.3">
      <c r="B76" s="7" t="s">
        <v>69</v>
      </c>
      <c r="C76" s="8" t="s">
        <v>1010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2:14" x14ac:dyDescent="0.3">
      <c r="B77" s="7" t="s">
        <v>70</v>
      </c>
      <c r="C77" s="8" t="s">
        <v>1010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2:14" x14ac:dyDescent="0.3">
      <c r="B78" s="7" t="s">
        <v>71</v>
      </c>
      <c r="C78" s="8" t="s">
        <v>1010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2:14" x14ac:dyDescent="0.3">
      <c r="B79" s="7" t="s">
        <v>72</v>
      </c>
      <c r="C79" s="8" t="s">
        <v>1010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2:14" x14ac:dyDescent="0.3">
      <c r="B80" s="7" t="s">
        <v>73</v>
      </c>
      <c r="C80" s="8" t="s">
        <v>1010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x14ac:dyDescent="0.3">
      <c r="B81" s="7" t="s">
        <v>74</v>
      </c>
      <c r="C81" s="8" t="s">
        <v>1010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x14ac:dyDescent="0.3">
      <c r="B82" s="7" t="s">
        <v>75</v>
      </c>
      <c r="C82" s="8" t="s">
        <v>1010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x14ac:dyDescent="0.3">
      <c r="B83" s="7" t="s">
        <v>76</v>
      </c>
      <c r="C83" s="8" t="s">
        <v>1010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x14ac:dyDescent="0.3">
      <c r="B84" s="7" t="s">
        <v>77</v>
      </c>
      <c r="C84" s="8" t="s">
        <v>1010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2:14" x14ac:dyDescent="0.3">
      <c r="B85" s="7" t="s">
        <v>78</v>
      </c>
      <c r="C85" s="8" t="s">
        <v>1010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2:14" x14ac:dyDescent="0.3">
      <c r="B86" s="7" t="s">
        <v>79</v>
      </c>
      <c r="C86" s="8" t="s">
        <v>1010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2:14" x14ac:dyDescent="0.3">
      <c r="B87" s="7" t="s">
        <v>80</v>
      </c>
      <c r="C87" s="8" t="s">
        <v>1010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2:14" x14ac:dyDescent="0.3">
      <c r="B88" s="7" t="s">
        <v>81</v>
      </c>
      <c r="C88" s="8" t="s">
        <v>1010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2:14" x14ac:dyDescent="0.3">
      <c r="B89" s="7" t="s">
        <v>82</v>
      </c>
      <c r="C89" s="8" t="s">
        <v>1010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2:14" x14ac:dyDescent="0.3">
      <c r="B90" s="7" t="s">
        <v>83</v>
      </c>
      <c r="C90" s="8" t="s">
        <v>1010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2:14" x14ac:dyDescent="0.3">
      <c r="B91" s="7" t="s">
        <v>84</v>
      </c>
      <c r="C91" s="8" t="s">
        <v>1010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2:14" x14ac:dyDescent="0.3">
      <c r="B92" s="7" t="s">
        <v>85</v>
      </c>
      <c r="C92" s="8" t="s">
        <v>1010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2:14" x14ac:dyDescent="0.3">
      <c r="B93" s="7" t="s">
        <v>86</v>
      </c>
      <c r="C93" s="8" t="s">
        <v>1010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2:14" x14ac:dyDescent="0.3">
      <c r="B94" s="7" t="s">
        <v>87</v>
      </c>
      <c r="C94" s="8" t="s">
        <v>1010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2:14" x14ac:dyDescent="0.3">
      <c r="B95" s="7" t="s">
        <v>88</v>
      </c>
      <c r="C95" s="8" t="s">
        <v>1010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2:14" x14ac:dyDescent="0.3">
      <c r="B96" s="7" t="s">
        <v>89</v>
      </c>
      <c r="C96" s="8" t="s">
        <v>1010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x14ac:dyDescent="0.3">
      <c r="B97" s="7" t="s">
        <v>90</v>
      </c>
      <c r="C97" s="8" t="s">
        <v>1010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x14ac:dyDescent="0.3">
      <c r="B98" s="7" t="s">
        <v>91</v>
      </c>
      <c r="C98" s="8" t="s">
        <v>1010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x14ac:dyDescent="0.3">
      <c r="B99" s="7" t="s">
        <v>92</v>
      </c>
      <c r="C99" s="8" t="s">
        <v>1010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x14ac:dyDescent="0.3">
      <c r="B100" s="7" t="s">
        <v>93</v>
      </c>
      <c r="C100" s="8" t="s">
        <v>1010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x14ac:dyDescent="0.3">
      <c r="B101" s="7" t="s">
        <v>94</v>
      </c>
      <c r="C101" s="8" t="s">
        <v>1010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x14ac:dyDescent="0.3">
      <c r="B102" s="7" t="s">
        <v>95</v>
      </c>
      <c r="C102" s="8" t="s">
        <v>1010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x14ac:dyDescent="0.3">
      <c r="B103" s="7" t="s">
        <v>96</v>
      </c>
      <c r="C103" s="8" t="s">
        <v>1010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x14ac:dyDescent="0.3">
      <c r="B104" s="7" t="s">
        <v>97</v>
      </c>
      <c r="C104" s="8" t="s">
        <v>1010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x14ac:dyDescent="0.3">
      <c r="B105" s="7" t="s">
        <v>98</v>
      </c>
      <c r="C105" s="8" t="s">
        <v>1010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x14ac:dyDescent="0.3">
      <c r="B106" s="7" t="s">
        <v>99</v>
      </c>
      <c r="C106" s="8" t="s">
        <v>1010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x14ac:dyDescent="0.3">
      <c r="B107" s="7" t="s">
        <v>100</v>
      </c>
      <c r="C107" s="8" t="s">
        <v>1010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x14ac:dyDescent="0.3">
      <c r="B108" s="7" t="s">
        <v>101</v>
      </c>
      <c r="C108" s="8" t="s">
        <v>1010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x14ac:dyDescent="0.3">
      <c r="B109" s="7" t="s">
        <v>102</v>
      </c>
      <c r="C109" s="8" t="s">
        <v>1010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 x14ac:dyDescent="0.3">
      <c r="B110" s="7" t="s">
        <v>103</v>
      </c>
      <c r="C110" s="8" t="s">
        <v>1010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14" x14ac:dyDescent="0.3">
      <c r="B111" s="7" t="s">
        <v>104</v>
      </c>
      <c r="C111" s="8" t="s">
        <v>1010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x14ac:dyDescent="0.3">
      <c r="B112" s="7" t="s">
        <v>105</v>
      </c>
      <c r="C112" s="8" t="s">
        <v>1010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2:14" x14ac:dyDescent="0.3">
      <c r="B113" s="7" t="s">
        <v>106</v>
      </c>
      <c r="C113" s="8" t="s">
        <v>1010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x14ac:dyDescent="0.3">
      <c r="B114" s="7" t="s">
        <v>107</v>
      </c>
      <c r="C114" s="8" t="s">
        <v>1010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2:14" x14ac:dyDescent="0.3">
      <c r="B115" s="7" t="s">
        <v>108</v>
      </c>
      <c r="C115" s="8" t="s">
        <v>1010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x14ac:dyDescent="0.3">
      <c r="B116" s="7" t="s">
        <v>109</v>
      </c>
      <c r="C116" s="8" t="s">
        <v>1010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x14ac:dyDescent="0.3">
      <c r="B117" s="7" t="s">
        <v>110</v>
      </c>
      <c r="C117" s="8" t="s">
        <v>1010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2:14" x14ac:dyDescent="0.3">
      <c r="B118" s="7" t="s">
        <v>111</v>
      </c>
      <c r="C118" s="8" t="s">
        <v>1010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x14ac:dyDescent="0.3">
      <c r="B119" s="7" t="s">
        <v>112</v>
      </c>
      <c r="C119" s="8" t="s">
        <v>1010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2:14" x14ac:dyDescent="0.3">
      <c r="B120" s="7" t="s">
        <v>113</v>
      </c>
      <c r="C120" s="8" t="s">
        <v>1010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2:14" x14ac:dyDescent="0.3">
      <c r="B121" s="7" t="s">
        <v>114</v>
      </c>
      <c r="C121" s="8" t="s">
        <v>1010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2:14" x14ac:dyDescent="0.3">
      <c r="B122" s="7" t="s">
        <v>115</v>
      </c>
      <c r="C122" s="8" t="s">
        <v>1010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2:14" x14ac:dyDescent="0.3">
      <c r="B123" s="7" t="s">
        <v>116</v>
      </c>
      <c r="C123" s="8" t="s">
        <v>1010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2:14" x14ac:dyDescent="0.3">
      <c r="B124" s="7" t="s">
        <v>117</v>
      </c>
      <c r="C124" s="8" t="s">
        <v>1010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2:14" x14ac:dyDescent="0.3">
      <c r="B125" s="7" t="s">
        <v>118</v>
      </c>
      <c r="C125" s="8" t="s">
        <v>1010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2:14" x14ac:dyDescent="0.3">
      <c r="B126" s="7" t="s">
        <v>119</v>
      </c>
      <c r="C126" s="8" t="s">
        <v>1010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2:14" x14ac:dyDescent="0.3">
      <c r="B127" s="7" t="s">
        <v>120</v>
      </c>
      <c r="C127" s="8" t="s">
        <v>1010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2:14" x14ac:dyDescent="0.3">
      <c r="B128" s="7" t="s">
        <v>121</v>
      </c>
      <c r="C128" s="8" t="s">
        <v>1010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2:14" x14ac:dyDescent="0.3">
      <c r="B129" s="7" t="s">
        <v>122</v>
      </c>
      <c r="C129" s="8" t="s">
        <v>1010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2:14" x14ac:dyDescent="0.3">
      <c r="B130" s="7" t="s">
        <v>123</v>
      </c>
      <c r="C130" s="8" t="s">
        <v>1010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2:14" x14ac:dyDescent="0.3">
      <c r="B131" s="7" t="s">
        <v>124</v>
      </c>
      <c r="C131" s="8" t="s">
        <v>1010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2:14" x14ac:dyDescent="0.3">
      <c r="B132" s="7" t="s">
        <v>125</v>
      </c>
      <c r="C132" s="8" t="s">
        <v>1010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2:14" x14ac:dyDescent="0.3">
      <c r="B133" s="7" t="s">
        <v>126</v>
      </c>
      <c r="C133" s="8" t="s">
        <v>1010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2:14" x14ac:dyDescent="0.3">
      <c r="B134" s="7" t="s">
        <v>127</v>
      </c>
      <c r="C134" s="8" t="s">
        <v>1010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2:14" x14ac:dyDescent="0.3">
      <c r="B135" s="7" t="s">
        <v>128</v>
      </c>
      <c r="C135" s="8" t="s">
        <v>1010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2:14" x14ac:dyDescent="0.3">
      <c r="B136" s="7" t="s">
        <v>129</v>
      </c>
      <c r="C136" s="8" t="s">
        <v>1010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2:14" x14ac:dyDescent="0.3">
      <c r="B137" s="7" t="s">
        <v>130</v>
      </c>
      <c r="C137" s="8" t="s">
        <v>1010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2:14" x14ac:dyDescent="0.3">
      <c r="B138" s="7" t="s">
        <v>131</v>
      </c>
      <c r="C138" s="8" t="s">
        <v>1010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2:14" x14ac:dyDescent="0.3">
      <c r="B139" s="7" t="s">
        <v>132</v>
      </c>
      <c r="C139" s="8" t="s">
        <v>1010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14" x14ac:dyDescent="0.3">
      <c r="B140" s="7" t="s">
        <v>133</v>
      </c>
      <c r="C140" s="8" t="s">
        <v>1010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2:14" x14ac:dyDescent="0.3">
      <c r="B141" s="7" t="s">
        <v>134</v>
      </c>
      <c r="C141" s="8" t="s">
        <v>1010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2:14" x14ac:dyDescent="0.3">
      <c r="B142" s="7" t="s">
        <v>135</v>
      </c>
      <c r="C142" s="8" t="s">
        <v>1010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2:14" x14ac:dyDescent="0.3">
      <c r="B143" s="7" t="s">
        <v>136</v>
      </c>
      <c r="C143" s="8" t="s">
        <v>1010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2:14" x14ac:dyDescent="0.3">
      <c r="B144" s="7" t="s">
        <v>137</v>
      </c>
      <c r="C144" s="8" t="s">
        <v>1010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2:14" x14ac:dyDescent="0.3">
      <c r="B145" s="7" t="s">
        <v>138</v>
      </c>
      <c r="C145" s="8" t="s">
        <v>1010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2:14" x14ac:dyDescent="0.3">
      <c r="B146" s="7" t="s">
        <v>139</v>
      </c>
      <c r="C146" s="8" t="s">
        <v>1010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2:14" x14ac:dyDescent="0.3">
      <c r="B147" s="7" t="s">
        <v>140</v>
      </c>
      <c r="C147" s="8" t="s">
        <v>1010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2:14" x14ac:dyDescent="0.3">
      <c r="B148" s="7" t="s">
        <v>141</v>
      </c>
      <c r="C148" s="8" t="s">
        <v>1010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2:14" x14ac:dyDescent="0.3">
      <c r="B149" s="7" t="s">
        <v>142</v>
      </c>
      <c r="C149" s="8" t="s">
        <v>1010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2:14" x14ac:dyDescent="0.3">
      <c r="B150" s="7" t="s">
        <v>143</v>
      </c>
      <c r="C150" s="8" t="s">
        <v>1010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2:14" x14ac:dyDescent="0.3">
      <c r="B151" s="7" t="s">
        <v>144</v>
      </c>
      <c r="C151" s="8" t="s">
        <v>1010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2:14" x14ac:dyDescent="0.3">
      <c r="B152" s="7" t="s">
        <v>145</v>
      </c>
      <c r="C152" s="8" t="s">
        <v>1010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2:14" x14ac:dyDescent="0.3">
      <c r="B153" s="7" t="s">
        <v>146</v>
      </c>
      <c r="C153" s="8" t="s">
        <v>1010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2:14" x14ac:dyDescent="0.3">
      <c r="B154" s="7" t="s">
        <v>147</v>
      </c>
      <c r="C154" s="8" t="s">
        <v>1010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2:14" x14ac:dyDescent="0.3">
      <c r="B155" s="7" t="s">
        <v>148</v>
      </c>
      <c r="C155" s="8" t="s">
        <v>1010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2:14" x14ac:dyDescent="0.3">
      <c r="B156" s="7" t="s">
        <v>149</v>
      </c>
      <c r="C156" s="8" t="s">
        <v>1010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2:14" x14ac:dyDescent="0.3">
      <c r="B157" s="7" t="s">
        <v>150</v>
      </c>
      <c r="C157" s="8" t="s">
        <v>1010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2:14" x14ac:dyDescent="0.3">
      <c r="B158" s="7" t="s">
        <v>151</v>
      </c>
      <c r="C158" s="8" t="s">
        <v>1010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2:14" x14ac:dyDescent="0.3">
      <c r="B159" s="7" t="s">
        <v>152</v>
      </c>
      <c r="C159" s="8" t="s">
        <v>1010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2:14" x14ac:dyDescent="0.3">
      <c r="B160" s="7" t="s">
        <v>153</v>
      </c>
      <c r="C160" s="8" t="s">
        <v>1010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2:14" x14ac:dyDescent="0.3">
      <c r="B161" s="7" t="s">
        <v>154</v>
      </c>
      <c r="C161" s="8" t="s">
        <v>1010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2:14" x14ac:dyDescent="0.3">
      <c r="B162" s="7" t="s">
        <v>155</v>
      </c>
      <c r="C162" s="8" t="s">
        <v>1010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2:14" x14ac:dyDescent="0.3">
      <c r="B163" s="7" t="s">
        <v>156</v>
      </c>
      <c r="C163" s="8" t="s">
        <v>1010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2:14" x14ac:dyDescent="0.3">
      <c r="B164" s="7" t="s">
        <v>157</v>
      </c>
      <c r="C164" s="8" t="s">
        <v>1010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2:14" x14ac:dyDescent="0.3">
      <c r="B165" s="7" t="s">
        <v>158</v>
      </c>
      <c r="C165" s="8" t="s">
        <v>1010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2:14" x14ac:dyDescent="0.3">
      <c r="B166" s="7" t="s">
        <v>159</v>
      </c>
      <c r="C166" s="8" t="s">
        <v>1010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2:14" x14ac:dyDescent="0.3">
      <c r="B167" s="7" t="s">
        <v>160</v>
      </c>
      <c r="C167" s="8" t="s">
        <v>1010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2:14" x14ac:dyDescent="0.3">
      <c r="B168" s="7" t="s">
        <v>161</v>
      </c>
      <c r="C168" s="8" t="s">
        <v>1010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2:14" x14ac:dyDescent="0.3">
      <c r="B169" s="7" t="s">
        <v>162</v>
      </c>
      <c r="C169" s="8" t="s">
        <v>1010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2:14" x14ac:dyDescent="0.3">
      <c r="B170" s="7" t="s">
        <v>163</v>
      </c>
      <c r="C170" s="8" t="s">
        <v>1010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2:14" x14ac:dyDescent="0.3">
      <c r="B171" s="7" t="s">
        <v>164</v>
      </c>
      <c r="C171" s="8" t="s">
        <v>1010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2:14" x14ac:dyDescent="0.3">
      <c r="B172" s="7" t="s">
        <v>165</v>
      </c>
      <c r="C172" s="8" t="s">
        <v>1010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2:14" x14ac:dyDescent="0.3">
      <c r="B173" s="7" t="s">
        <v>166</v>
      </c>
      <c r="C173" s="8" t="s">
        <v>1010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2:14" x14ac:dyDescent="0.3">
      <c r="B174" s="7" t="s">
        <v>167</v>
      </c>
      <c r="C174" s="8" t="s">
        <v>1010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2:14" x14ac:dyDescent="0.3">
      <c r="B175" s="7" t="s">
        <v>168</v>
      </c>
      <c r="C175" s="8" t="s">
        <v>1010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2:14" x14ac:dyDescent="0.3">
      <c r="B176" s="7" t="s">
        <v>169</v>
      </c>
      <c r="C176" s="8" t="s">
        <v>1010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2:14" x14ac:dyDescent="0.3">
      <c r="B177" s="7" t="s">
        <v>170</v>
      </c>
      <c r="C177" s="8" t="s">
        <v>1010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2:14" x14ac:dyDescent="0.3">
      <c r="B178" s="7" t="s">
        <v>171</v>
      </c>
      <c r="C178" s="8" t="s">
        <v>1010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2:14" x14ac:dyDescent="0.3">
      <c r="B179" s="7" t="s">
        <v>172</v>
      </c>
      <c r="C179" s="8" t="s">
        <v>1010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2:14" x14ac:dyDescent="0.3">
      <c r="B180" s="7" t="s">
        <v>173</v>
      </c>
      <c r="C180" s="8" t="s">
        <v>1010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2:14" x14ac:dyDescent="0.3">
      <c r="B181" s="7" t="s">
        <v>174</v>
      </c>
      <c r="C181" s="8" t="s">
        <v>1010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2:14" x14ac:dyDescent="0.3">
      <c r="B182" s="7" t="s">
        <v>175</v>
      </c>
      <c r="C182" s="8" t="s">
        <v>1010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2:14" x14ac:dyDescent="0.3">
      <c r="B183" s="7" t="s">
        <v>176</v>
      </c>
      <c r="C183" s="8" t="s">
        <v>1010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2:14" x14ac:dyDescent="0.3">
      <c r="B184" s="7" t="s">
        <v>177</v>
      </c>
      <c r="C184" s="8" t="s">
        <v>1010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2:14" x14ac:dyDescent="0.3">
      <c r="B185" s="7" t="s">
        <v>178</v>
      </c>
      <c r="C185" s="8" t="s">
        <v>1010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2:14" x14ac:dyDescent="0.3">
      <c r="B186" s="7" t="s">
        <v>179</v>
      </c>
      <c r="C186" s="8" t="s">
        <v>1010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2:14" x14ac:dyDescent="0.3">
      <c r="B187" s="7" t="s">
        <v>180</v>
      </c>
      <c r="C187" s="8" t="s">
        <v>1010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2:14" x14ac:dyDescent="0.3">
      <c r="B188" s="7" t="s">
        <v>181</v>
      </c>
      <c r="C188" s="8" t="s">
        <v>1010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2:14" x14ac:dyDescent="0.3">
      <c r="B189" s="7" t="s">
        <v>182</v>
      </c>
      <c r="C189" s="8" t="s">
        <v>1010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2:14" x14ac:dyDescent="0.3">
      <c r="B190" s="7" t="s">
        <v>183</v>
      </c>
      <c r="C190" s="8" t="s">
        <v>1010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2:14" x14ac:dyDescent="0.3">
      <c r="B191" s="7" t="s">
        <v>184</v>
      </c>
      <c r="C191" s="8" t="s">
        <v>1010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2:14" x14ac:dyDescent="0.3">
      <c r="B192" s="7" t="s">
        <v>185</v>
      </c>
      <c r="C192" s="8" t="s">
        <v>1010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2:14" x14ac:dyDescent="0.3">
      <c r="B193" s="7" t="s">
        <v>186</v>
      </c>
      <c r="C193" s="8" t="s">
        <v>1010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2:14" x14ac:dyDescent="0.3">
      <c r="B194" s="7" t="s">
        <v>187</v>
      </c>
      <c r="C194" s="8" t="s">
        <v>1010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2:14" x14ac:dyDescent="0.3">
      <c r="B195" s="7" t="s">
        <v>188</v>
      </c>
      <c r="C195" s="8" t="s">
        <v>1010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2:14" x14ac:dyDescent="0.3">
      <c r="B196" s="7" t="s">
        <v>189</v>
      </c>
      <c r="C196" s="8" t="s">
        <v>1010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2:14" x14ac:dyDescent="0.3">
      <c r="B197" s="7" t="s">
        <v>190</v>
      </c>
      <c r="C197" s="8" t="s">
        <v>1010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2:14" x14ac:dyDescent="0.3">
      <c r="B198" s="7" t="s">
        <v>191</v>
      </c>
      <c r="C198" s="8" t="s">
        <v>1010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2:14" x14ac:dyDescent="0.3">
      <c r="B199" s="7" t="s">
        <v>192</v>
      </c>
      <c r="C199" s="8" t="s">
        <v>1010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2:14" x14ac:dyDescent="0.3">
      <c r="B200" s="7" t="s">
        <v>193</v>
      </c>
      <c r="C200" s="8" t="s">
        <v>1010</v>
      </c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2:14" x14ac:dyDescent="0.3">
      <c r="B201" s="7" t="s">
        <v>194</v>
      </c>
      <c r="C201" s="8" t="s">
        <v>1010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2:14" x14ac:dyDescent="0.3">
      <c r="B202" s="7" t="s">
        <v>195</v>
      </c>
      <c r="C202" s="8" t="s">
        <v>1010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2:14" x14ac:dyDescent="0.3">
      <c r="B203" s="7" t="s">
        <v>196</v>
      </c>
      <c r="C203" s="8" t="s">
        <v>1010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2:14" x14ac:dyDescent="0.3">
      <c r="B204" s="7" t="s">
        <v>197</v>
      </c>
      <c r="C204" s="8" t="s">
        <v>1010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2:14" x14ac:dyDescent="0.3">
      <c r="B205" s="7" t="s">
        <v>198</v>
      </c>
      <c r="C205" s="8" t="s">
        <v>1010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2:14" x14ac:dyDescent="0.3">
      <c r="B206" s="7" t="s">
        <v>199</v>
      </c>
      <c r="C206" s="8" t="s">
        <v>1010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2:14" x14ac:dyDescent="0.3">
      <c r="B207" s="7" t="s">
        <v>200</v>
      </c>
      <c r="C207" s="8" t="s">
        <v>1010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2:14" x14ac:dyDescent="0.3">
      <c r="B208" s="7" t="s">
        <v>201</v>
      </c>
      <c r="C208" s="8" t="s">
        <v>1010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2:14" x14ac:dyDescent="0.3">
      <c r="B209" s="7" t="s">
        <v>202</v>
      </c>
      <c r="C209" s="8" t="s">
        <v>1010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2:14" x14ac:dyDescent="0.3">
      <c r="B210" s="7" t="s">
        <v>203</v>
      </c>
      <c r="C210" s="8" t="s">
        <v>1010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2:14" x14ac:dyDescent="0.3">
      <c r="B211" s="7" t="s">
        <v>204</v>
      </c>
      <c r="C211" s="8" t="s">
        <v>1010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2:14" x14ac:dyDescent="0.3">
      <c r="B212" s="7" t="s">
        <v>205</v>
      </c>
      <c r="C212" s="8" t="s">
        <v>1010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2:14" x14ac:dyDescent="0.3">
      <c r="B213" s="7" t="s">
        <v>206</v>
      </c>
      <c r="C213" s="8" t="s">
        <v>1010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2:14" x14ac:dyDescent="0.3">
      <c r="B214" s="7" t="s">
        <v>207</v>
      </c>
      <c r="C214" s="8" t="s">
        <v>1010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2:14" x14ac:dyDescent="0.3">
      <c r="B215" s="7" t="s">
        <v>208</v>
      </c>
      <c r="C215" s="8" t="s">
        <v>1010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2:14" x14ac:dyDescent="0.3">
      <c r="B216" s="7" t="s">
        <v>209</v>
      </c>
      <c r="C216" s="8" t="s">
        <v>1010</v>
      </c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2:14" x14ac:dyDescent="0.3">
      <c r="B217" s="7" t="s">
        <v>210</v>
      </c>
      <c r="C217" s="8" t="s">
        <v>1010</v>
      </c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2:14" x14ac:dyDescent="0.3">
      <c r="B218" s="7" t="s">
        <v>211</v>
      </c>
      <c r="C218" s="8" t="s">
        <v>1010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2:14" x14ac:dyDescent="0.3">
      <c r="B219" s="7" t="s">
        <v>212</v>
      </c>
      <c r="C219" s="8" t="s">
        <v>1010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2:14" x14ac:dyDescent="0.3">
      <c r="B220" s="7" t="s">
        <v>213</v>
      </c>
      <c r="C220" s="8" t="s">
        <v>1010</v>
      </c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2:14" x14ac:dyDescent="0.3">
      <c r="B221" s="7" t="s">
        <v>214</v>
      </c>
      <c r="C221" s="8" t="s">
        <v>1010</v>
      </c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2:14" x14ac:dyDescent="0.3">
      <c r="B222" s="7" t="s">
        <v>215</v>
      </c>
      <c r="C222" s="8" t="s">
        <v>1010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2:14" x14ac:dyDescent="0.3">
      <c r="B223" s="7" t="s">
        <v>216</v>
      </c>
      <c r="C223" s="8" t="s">
        <v>1010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2:14" x14ac:dyDescent="0.3">
      <c r="B224" s="7" t="s">
        <v>217</v>
      </c>
      <c r="C224" s="8" t="s">
        <v>1010</v>
      </c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2:14" x14ac:dyDescent="0.3">
      <c r="B225" s="7" t="s">
        <v>218</v>
      </c>
      <c r="C225" s="8" t="s">
        <v>1010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2:14" x14ac:dyDescent="0.3">
      <c r="B226" s="7" t="s">
        <v>219</v>
      </c>
      <c r="C226" s="8" t="s">
        <v>1010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2:14" x14ac:dyDescent="0.3">
      <c r="B227" s="7" t="s">
        <v>220</v>
      </c>
      <c r="C227" s="8" t="s">
        <v>1010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2:14" x14ac:dyDescent="0.3">
      <c r="B228" s="7" t="s">
        <v>221</v>
      </c>
      <c r="C228" s="8" t="s">
        <v>1010</v>
      </c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2:14" x14ac:dyDescent="0.3">
      <c r="B229" s="7" t="s">
        <v>222</v>
      </c>
      <c r="C229" s="8" t="s">
        <v>1010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2:14" x14ac:dyDescent="0.3">
      <c r="B230" s="7" t="s">
        <v>223</v>
      </c>
      <c r="C230" s="8" t="s">
        <v>1010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2:14" x14ac:dyDescent="0.3">
      <c r="B231" s="7" t="s">
        <v>224</v>
      </c>
      <c r="C231" s="8" t="s">
        <v>1010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2:14" x14ac:dyDescent="0.3">
      <c r="B232" s="7" t="s">
        <v>225</v>
      </c>
      <c r="C232" s="8" t="s">
        <v>1010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2:14" x14ac:dyDescent="0.3">
      <c r="B233" s="7" t="s">
        <v>226</v>
      </c>
      <c r="C233" s="8" t="s">
        <v>1010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2:14" x14ac:dyDescent="0.3">
      <c r="B234" s="7" t="s">
        <v>227</v>
      </c>
      <c r="C234" s="8" t="s">
        <v>1010</v>
      </c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2:14" x14ac:dyDescent="0.3">
      <c r="B235" s="7" t="s">
        <v>228</v>
      </c>
      <c r="C235" s="8" t="s">
        <v>1010</v>
      </c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2:14" x14ac:dyDescent="0.3">
      <c r="B236" s="7" t="s">
        <v>229</v>
      </c>
      <c r="C236" s="8" t="s">
        <v>1010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2:14" x14ac:dyDescent="0.3">
      <c r="B237" s="7" t="s">
        <v>230</v>
      </c>
      <c r="C237" s="8" t="s">
        <v>1010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2:14" x14ac:dyDescent="0.3">
      <c r="B238" s="7" t="s">
        <v>231</v>
      </c>
      <c r="C238" s="8" t="s">
        <v>1010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2:14" x14ac:dyDescent="0.3">
      <c r="B239" s="7" t="s">
        <v>232</v>
      </c>
      <c r="C239" s="8" t="s">
        <v>1010</v>
      </c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2:14" x14ac:dyDescent="0.3">
      <c r="B240" s="7" t="s">
        <v>233</v>
      </c>
      <c r="C240" s="8" t="s">
        <v>1010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2:14" x14ac:dyDescent="0.3">
      <c r="B241" s="7" t="s">
        <v>234</v>
      </c>
      <c r="C241" s="8" t="s">
        <v>1010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2:14" x14ac:dyDescent="0.3">
      <c r="B242" s="7" t="s">
        <v>235</v>
      </c>
      <c r="C242" s="8" t="s">
        <v>1010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2:14" x14ac:dyDescent="0.3">
      <c r="B243" s="7" t="s">
        <v>236</v>
      </c>
      <c r="C243" s="8" t="s">
        <v>1010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2:14" x14ac:dyDescent="0.3">
      <c r="B244" s="7" t="s">
        <v>237</v>
      </c>
      <c r="C244" s="8" t="s">
        <v>1010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2:14" x14ac:dyDescent="0.3">
      <c r="B245" s="7" t="s">
        <v>238</v>
      </c>
      <c r="C245" s="8" t="s">
        <v>1010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2:14" x14ac:dyDescent="0.3">
      <c r="B246" s="7" t="s">
        <v>239</v>
      </c>
      <c r="C246" s="8" t="s">
        <v>1010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2:14" x14ac:dyDescent="0.3">
      <c r="B247" s="7" t="s">
        <v>240</v>
      </c>
      <c r="C247" s="8" t="s">
        <v>1010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2:14" x14ac:dyDescent="0.3">
      <c r="B248" s="7" t="s">
        <v>241</v>
      </c>
      <c r="C248" s="8" t="s">
        <v>1010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2:14" x14ac:dyDescent="0.3">
      <c r="B249" s="7" t="s">
        <v>242</v>
      </c>
      <c r="C249" s="8" t="s">
        <v>1010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2:14" x14ac:dyDescent="0.3">
      <c r="B250" s="7" t="s">
        <v>243</v>
      </c>
      <c r="C250" s="8" t="s">
        <v>1010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2:14" x14ac:dyDescent="0.3">
      <c r="B251" s="7" t="s">
        <v>244</v>
      </c>
      <c r="C251" s="8" t="s">
        <v>1010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2:14" x14ac:dyDescent="0.3">
      <c r="B252" s="7" t="s">
        <v>245</v>
      </c>
      <c r="C252" s="8" t="s">
        <v>1010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2:14" x14ac:dyDescent="0.3">
      <c r="B253" s="7" t="s">
        <v>246</v>
      </c>
      <c r="C253" s="8" t="s">
        <v>1010</v>
      </c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2:14" x14ac:dyDescent="0.3">
      <c r="B254" s="7" t="s">
        <v>247</v>
      </c>
      <c r="C254" s="8" t="s">
        <v>1010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2:14" x14ac:dyDescent="0.3">
      <c r="B255" s="7" t="s">
        <v>248</v>
      </c>
      <c r="C255" s="8" t="s">
        <v>1010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2:14" x14ac:dyDescent="0.3">
      <c r="B256" s="7" t="s">
        <v>249</v>
      </c>
      <c r="C256" s="8" t="s">
        <v>1010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2:14" x14ac:dyDescent="0.3">
      <c r="B257" s="7" t="s">
        <v>250</v>
      </c>
      <c r="C257" s="8" t="s">
        <v>1010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2:14" x14ac:dyDescent="0.3">
      <c r="B258" s="7" t="s">
        <v>251</v>
      </c>
      <c r="C258" s="8" t="s">
        <v>1010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2:14" x14ac:dyDescent="0.3">
      <c r="B259" s="7" t="s">
        <v>252</v>
      </c>
      <c r="C259" s="8" t="s">
        <v>1010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2:14" x14ac:dyDescent="0.3">
      <c r="B260" s="7" t="s">
        <v>253</v>
      </c>
      <c r="C260" s="8" t="s">
        <v>1010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2:14" x14ac:dyDescent="0.3">
      <c r="B261" s="7" t="s">
        <v>254</v>
      </c>
      <c r="C261" s="8" t="s">
        <v>1010</v>
      </c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2:14" x14ac:dyDescent="0.3">
      <c r="B262" s="7" t="s">
        <v>255</v>
      </c>
      <c r="C262" s="8" t="s">
        <v>1010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2:14" x14ac:dyDescent="0.3">
      <c r="B263" s="7" t="s">
        <v>256</v>
      </c>
      <c r="C263" s="8" t="s">
        <v>1010</v>
      </c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2:14" x14ac:dyDescent="0.3">
      <c r="B264" s="7" t="s">
        <v>257</v>
      </c>
      <c r="C264" s="8" t="s">
        <v>1010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2:14" x14ac:dyDescent="0.3">
      <c r="B265" s="7" t="s">
        <v>258</v>
      </c>
      <c r="C265" s="8" t="s">
        <v>1010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2:14" x14ac:dyDescent="0.3">
      <c r="B266" s="7" t="s">
        <v>259</v>
      </c>
      <c r="C266" s="8" t="s">
        <v>1010</v>
      </c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2:14" x14ac:dyDescent="0.3">
      <c r="B267" s="7" t="s">
        <v>260</v>
      </c>
      <c r="C267" s="8" t="s">
        <v>1010</v>
      </c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2:14" x14ac:dyDescent="0.3">
      <c r="B268" s="7" t="s">
        <v>261</v>
      </c>
      <c r="C268" s="8" t="s">
        <v>1010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2:14" x14ac:dyDescent="0.3">
      <c r="B269" s="7" t="s">
        <v>262</v>
      </c>
      <c r="C269" s="8" t="s">
        <v>1010</v>
      </c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2:14" x14ac:dyDescent="0.3">
      <c r="B270" s="7" t="s">
        <v>263</v>
      </c>
      <c r="C270" s="8" t="s">
        <v>1010</v>
      </c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2:14" x14ac:dyDescent="0.3">
      <c r="B271" s="7" t="s">
        <v>264</v>
      </c>
      <c r="C271" s="8" t="s">
        <v>1010</v>
      </c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2:14" x14ac:dyDescent="0.3">
      <c r="B272" s="7" t="s">
        <v>265</v>
      </c>
      <c r="C272" s="8" t="s">
        <v>1010</v>
      </c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2:14" x14ac:dyDescent="0.3">
      <c r="B273" s="7" t="s">
        <v>266</v>
      </c>
      <c r="C273" s="8" t="s">
        <v>1010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2:14" x14ac:dyDescent="0.3">
      <c r="B274" s="7" t="s">
        <v>267</v>
      </c>
      <c r="C274" s="8" t="s">
        <v>1010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2:14" x14ac:dyDescent="0.3">
      <c r="B275" s="7" t="s">
        <v>268</v>
      </c>
      <c r="C275" s="8" t="s">
        <v>1010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2:14" x14ac:dyDescent="0.3">
      <c r="B276" s="7" t="s">
        <v>269</v>
      </c>
      <c r="C276" s="8" t="s">
        <v>1010</v>
      </c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2:14" x14ac:dyDescent="0.3">
      <c r="B277" s="7" t="s">
        <v>270</v>
      </c>
      <c r="C277" s="8" t="s">
        <v>1010</v>
      </c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2:14" x14ac:dyDescent="0.3">
      <c r="B278" s="7" t="s">
        <v>271</v>
      </c>
      <c r="C278" s="8" t="s">
        <v>1010</v>
      </c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2:14" x14ac:dyDescent="0.3">
      <c r="B279" s="7" t="s">
        <v>272</v>
      </c>
      <c r="C279" s="8" t="s">
        <v>1010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2:14" x14ac:dyDescent="0.3">
      <c r="B280" s="7" t="s">
        <v>273</v>
      </c>
      <c r="C280" s="8" t="s">
        <v>1010</v>
      </c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2:14" x14ac:dyDescent="0.3">
      <c r="B281" s="7" t="s">
        <v>274</v>
      </c>
      <c r="C281" s="8" t="s">
        <v>1010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2:14" x14ac:dyDescent="0.3">
      <c r="B282" s="7" t="s">
        <v>275</v>
      </c>
      <c r="C282" s="8" t="s">
        <v>1010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2:14" x14ac:dyDescent="0.3">
      <c r="B283" s="7" t="s">
        <v>276</v>
      </c>
      <c r="C283" s="8" t="s">
        <v>1010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2:14" x14ac:dyDescent="0.3">
      <c r="B284" s="7" t="s">
        <v>277</v>
      </c>
      <c r="C284" s="8" t="s">
        <v>1010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2:14" x14ac:dyDescent="0.3">
      <c r="B285" s="7" t="s">
        <v>278</v>
      </c>
      <c r="C285" s="8" t="s">
        <v>1010</v>
      </c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2:14" x14ac:dyDescent="0.3">
      <c r="B286" s="7" t="s">
        <v>279</v>
      </c>
      <c r="C286" s="8" t="s">
        <v>1010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2:14" x14ac:dyDescent="0.3">
      <c r="B287" s="7" t="s">
        <v>280</v>
      </c>
      <c r="C287" s="8" t="s">
        <v>1010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2:14" x14ac:dyDescent="0.3">
      <c r="B288" s="7" t="s">
        <v>281</v>
      </c>
      <c r="C288" s="8" t="s">
        <v>1010</v>
      </c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2:14" x14ac:dyDescent="0.3">
      <c r="B289" s="7" t="s">
        <v>282</v>
      </c>
      <c r="C289" s="8" t="s">
        <v>1010</v>
      </c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2:14" x14ac:dyDescent="0.3">
      <c r="B290" s="7" t="s">
        <v>283</v>
      </c>
      <c r="C290" s="8" t="s">
        <v>1010</v>
      </c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2:14" x14ac:dyDescent="0.3">
      <c r="B291" s="7" t="s">
        <v>284</v>
      </c>
      <c r="C291" s="8" t="s">
        <v>1010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2:14" x14ac:dyDescent="0.3">
      <c r="B292" s="7" t="s">
        <v>285</v>
      </c>
      <c r="C292" s="8" t="s">
        <v>1010</v>
      </c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2:14" x14ac:dyDescent="0.3">
      <c r="B293" s="7" t="s">
        <v>286</v>
      </c>
      <c r="C293" s="8" t="s">
        <v>1010</v>
      </c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2:14" x14ac:dyDescent="0.3">
      <c r="B294" s="7" t="s">
        <v>287</v>
      </c>
      <c r="C294" s="8" t="s">
        <v>1010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2:14" x14ac:dyDescent="0.3">
      <c r="B295" s="7" t="s">
        <v>288</v>
      </c>
      <c r="C295" s="8" t="s">
        <v>1010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2:14" x14ac:dyDescent="0.3">
      <c r="B296" s="7" t="s">
        <v>289</v>
      </c>
      <c r="C296" s="8" t="s">
        <v>1010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2:14" x14ac:dyDescent="0.3">
      <c r="B297" s="7" t="s">
        <v>290</v>
      </c>
      <c r="C297" s="8" t="s">
        <v>1010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2:14" x14ac:dyDescent="0.3">
      <c r="B298" s="7" t="s">
        <v>291</v>
      </c>
      <c r="C298" s="8" t="s">
        <v>1010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2:14" x14ac:dyDescent="0.3">
      <c r="B299" s="7" t="s">
        <v>292</v>
      </c>
      <c r="C299" s="8" t="s">
        <v>1010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2:14" x14ac:dyDescent="0.3">
      <c r="B300" s="7" t="s">
        <v>293</v>
      </c>
      <c r="C300" s="8" t="s">
        <v>1010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2:14" x14ac:dyDescent="0.3">
      <c r="B301" s="7" t="s">
        <v>294</v>
      </c>
      <c r="C301" s="8" t="s">
        <v>1010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2:14" x14ac:dyDescent="0.3">
      <c r="B302" s="7" t="s">
        <v>295</v>
      </c>
      <c r="C302" s="8" t="s">
        <v>1010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2:14" x14ac:dyDescent="0.3">
      <c r="B303" s="7" t="s">
        <v>296</v>
      </c>
      <c r="C303" s="8" t="s">
        <v>1010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2:14" x14ac:dyDescent="0.3">
      <c r="B304" s="7" t="s">
        <v>297</v>
      </c>
      <c r="C304" s="8" t="s">
        <v>1010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2:14" x14ac:dyDescent="0.3">
      <c r="B305" s="7" t="s">
        <v>298</v>
      </c>
      <c r="C305" s="8" t="s">
        <v>1010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2:14" x14ac:dyDescent="0.3">
      <c r="B306" s="7" t="s">
        <v>299</v>
      </c>
      <c r="C306" s="8" t="s">
        <v>1010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2:14" x14ac:dyDescent="0.3">
      <c r="B307" s="7" t="s">
        <v>300</v>
      </c>
      <c r="C307" s="8" t="s">
        <v>1010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2:14" x14ac:dyDescent="0.3">
      <c r="B308" s="7" t="s">
        <v>301</v>
      </c>
      <c r="C308" s="8" t="s">
        <v>1010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2:14" x14ac:dyDescent="0.3">
      <c r="B309" s="7" t="s">
        <v>302</v>
      </c>
      <c r="C309" s="8" t="s">
        <v>1010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2:14" x14ac:dyDescent="0.3">
      <c r="B310" s="7" t="s">
        <v>303</v>
      </c>
      <c r="C310" s="8" t="s">
        <v>1010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2:14" x14ac:dyDescent="0.3">
      <c r="B311" s="7" t="s">
        <v>304</v>
      </c>
      <c r="C311" s="8" t="s">
        <v>1010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2:14" x14ac:dyDescent="0.3">
      <c r="B312" s="7" t="s">
        <v>305</v>
      </c>
      <c r="C312" s="8" t="s">
        <v>1010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2:14" x14ac:dyDescent="0.3">
      <c r="B313" s="7" t="s">
        <v>306</v>
      </c>
      <c r="C313" s="8" t="s">
        <v>1010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2:14" x14ac:dyDescent="0.3">
      <c r="B314" s="7" t="s">
        <v>307</v>
      </c>
      <c r="C314" s="8" t="s">
        <v>1010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2:14" x14ac:dyDescent="0.3">
      <c r="B315" s="7" t="s">
        <v>308</v>
      </c>
      <c r="C315" s="8" t="s">
        <v>1010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2:14" x14ac:dyDescent="0.3">
      <c r="B316" s="7" t="s">
        <v>309</v>
      </c>
      <c r="C316" s="8" t="s">
        <v>1010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2:14" x14ac:dyDescent="0.3">
      <c r="B317" s="7" t="s">
        <v>310</v>
      </c>
      <c r="C317" s="8" t="s">
        <v>1010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2:14" x14ac:dyDescent="0.3">
      <c r="B318" s="7" t="s">
        <v>311</v>
      </c>
      <c r="C318" s="8" t="s">
        <v>1010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2:14" x14ac:dyDescent="0.3">
      <c r="B319" s="7" t="s">
        <v>312</v>
      </c>
      <c r="C319" s="8" t="s">
        <v>1010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2:14" x14ac:dyDescent="0.3">
      <c r="B320" s="7" t="s">
        <v>313</v>
      </c>
      <c r="C320" s="8" t="s">
        <v>1010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2:14" x14ac:dyDescent="0.3">
      <c r="B321" s="7" t="s">
        <v>314</v>
      </c>
      <c r="C321" s="8" t="s">
        <v>1010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2:14" x14ac:dyDescent="0.3">
      <c r="B322" s="7" t="s">
        <v>315</v>
      </c>
      <c r="C322" s="8" t="s">
        <v>1010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2:14" x14ac:dyDescent="0.3">
      <c r="B323" s="7" t="s">
        <v>316</v>
      </c>
      <c r="C323" s="8" t="s">
        <v>1010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2:14" x14ac:dyDescent="0.3">
      <c r="B324" s="7" t="s">
        <v>317</v>
      </c>
      <c r="C324" s="8" t="s">
        <v>1010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2:14" x14ac:dyDescent="0.3">
      <c r="B325" s="7" t="s">
        <v>318</v>
      </c>
      <c r="C325" s="8" t="s">
        <v>1010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2:14" x14ac:dyDescent="0.3">
      <c r="B326" s="7" t="s">
        <v>319</v>
      </c>
      <c r="C326" s="8" t="s">
        <v>1010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2:14" x14ac:dyDescent="0.3">
      <c r="B327" s="7" t="s">
        <v>320</v>
      </c>
      <c r="C327" s="8" t="s">
        <v>1010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2:14" x14ac:dyDescent="0.3">
      <c r="B328" s="7" t="s">
        <v>321</v>
      </c>
      <c r="C328" s="8" t="s">
        <v>1010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2:14" x14ac:dyDescent="0.3">
      <c r="B329" s="7" t="s">
        <v>322</v>
      </c>
      <c r="C329" s="8" t="s">
        <v>1010</v>
      </c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2:14" x14ac:dyDescent="0.3">
      <c r="B330" s="7" t="s">
        <v>323</v>
      </c>
      <c r="C330" s="8" t="s">
        <v>1010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2:14" x14ac:dyDescent="0.3">
      <c r="B331" s="7" t="s">
        <v>324</v>
      </c>
      <c r="C331" s="8" t="s">
        <v>1010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2:14" x14ac:dyDescent="0.3">
      <c r="B332" s="7" t="s">
        <v>325</v>
      </c>
      <c r="C332" s="8" t="s">
        <v>1010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2:14" x14ac:dyDescent="0.3">
      <c r="B333" s="7" t="s">
        <v>326</v>
      </c>
      <c r="C333" s="8" t="s">
        <v>1010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2:14" x14ac:dyDescent="0.3">
      <c r="B334" s="7" t="s">
        <v>327</v>
      </c>
      <c r="C334" s="8" t="s">
        <v>1010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2:14" x14ac:dyDescent="0.3">
      <c r="B335" s="7" t="s">
        <v>328</v>
      </c>
      <c r="C335" s="8" t="s">
        <v>1010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2:14" x14ac:dyDescent="0.3">
      <c r="B336" s="7" t="s">
        <v>329</v>
      </c>
      <c r="C336" s="8" t="s">
        <v>1010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2:14" x14ac:dyDescent="0.3">
      <c r="B337" s="7" t="s">
        <v>330</v>
      </c>
      <c r="C337" s="8" t="s">
        <v>1010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2:14" x14ac:dyDescent="0.3">
      <c r="B338" s="7" t="s">
        <v>331</v>
      </c>
      <c r="C338" s="8" t="s">
        <v>1010</v>
      </c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2:14" x14ac:dyDescent="0.3">
      <c r="B339" s="7" t="s">
        <v>332</v>
      </c>
      <c r="C339" s="8" t="s">
        <v>1010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2:14" x14ac:dyDescent="0.3">
      <c r="B340" s="7" t="s">
        <v>333</v>
      </c>
      <c r="C340" s="8" t="s">
        <v>1010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2:14" x14ac:dyDescent="0.3">
      <c r="B341" s="7" t="s">
        <v>334</v>
      </c>
      <c r="C341" s="8" t="s">
        <v>1010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2:14" x14ac:dyDescent="0.3">
      <c r="B342" s="7" t="s">
        <v>335</v>
      </c>
      <c r="C342" s="8" t="s">
        <v>1010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2:14" x14ac:dyDescent="0.3">
      <c r="B343" s="7" t="s">
        <v>336</v>
      </c>
      <c r="C343" s="8" t="s">
        <v>1010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2:14" x14ac:dyDescent="0.3">
      <c r="B344" s="7" t="s">
        <v>337</v>
      </c>
      <c r="C344" s="8" t="s">
        <v>1010</v>
      </c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2:14" x14ac:dyDescent="0.3">
      <c r="B345" s="7" t="s">
        <v>338</v>
      </c>
      <c r="C345" s="8" t="s">
        <v>1010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2:14" x14ac:dyDescent="0.3">
      <c r="B346" s="7" t="s">
        <v>339</v>
      </c>
      <c r="C346" s="8" t="s">
        <v>1010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2:14" x14ac:dyDescent="0.3">
      <c r="B347" s="7" t="s">
        <v>340</v>
      </c>
      <c r="C347" s="8" t="s">
        <v>1010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2:14" x14ac:dyDescent="0.3">
      <c r="B348" s="7" t="s">
        <v>341</v>
      </c>
      <c r="C348" s="8" t="s">
        <v>1010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2:14" x14ac:dyDescent="0.3">
      <c r="B349" s="7" t="s">
        <v>342</v>
      </c>
      <c r="C349" s="8" t="s">
        <v>1010</v>
      </c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2:14" x14ac:dyDescent="0.3">
      <c r="B350" s="7" t="s">
        <v>343</v>
      </c>
      <c r="C350" s="8" t="s">
        <v>1010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2:14" x14ac:dyDescent="0.3">
      <c r="B351" s="7" t="s">
        <v>344</v>
      </c>
      <c r="C351" s="8" t="s">
        <v>1010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2:14" x14ac:dyDescent="0.3">
      <c r="B352" s="7" t="s">
        <v>345</v>
      </c>
      <c r="C352" s="8" t="s">
        <v>1010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2:14" x14ac:dyDescent="0.3">
      <c r="B353" s="7" t="s">
        <v>346</v>
      </c>
      <c r="C353" s="8" t="s">
        <v>1010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2:14" x14ac:dyDescent="0.3">
      <c r="B354" s="7" t="s">
        <v>347</v>
      </c>
      <c r="C354" s="8" t="s">
        <v>1010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2:14" x14ac:dyDescent="0.3">
      <c r="B355" s="7" t="s">
        <v>348</v>
      </c>
      <c r="C355" s="8" t="s">
        <v>1010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2:14" x14ac:dyDescent="0.3">
      <c r="B356" s="7" t="s">
        <v>349</v>
      </c>
      <c r="C356" s="8" t="s">
        <v>1010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2:14" x14ac:dyDescent="0.3">
      <c r="B357" s="7" t="s">
        <v>350</v>
      </c>
      <c r="C357" s="8" t="s">
        <v>1010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2:14" x14ac:dyDescent="0.3">
      <c r="B358" s="7" t="s">
        <v>351</v>
      </c>
      <c r="C358" s="8" t="s">
        <v>1010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2:14" x14ac:dyDescent="0.3">
      <c r="B359" s="7" t="s">
        <v>352</v>
      </c>
      <c r="C359" s="8" t="s">
        <v>1010</v>
      </c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2:14" x14ac:dyDescent="0.3">
      <c r="B360" s="7" t="s">
        <v>353</v>
      </c>
      <c r="C360" s="8" t="s">
        <v>1010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2:14" x14ac:dyDescent="0.3">
      <c r="B361" s="7" t="s">
        <v>354</v>
      </c>
      <c r="C361" s="8" t="s">
        <v>1010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2:14" x14ac:dyDescent="0.3">
      <c r="B362" s="7" t="s">
        <v>355</v>
      </c>
      <c r="C362" s="8" t="s">
        <v>1010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2:14" x14ac:dyDescent="0.3">
      <c r="B363" s="7" t="s">
        <v>356</v>
      </c>
      <c r="C363" s="8" t="s">
        <v>1010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2:14" x14ac:dyDescent="0.3">
      <c r="B364" s="7" t="s">
        <v>357</v>
      </c>
      <c r="C364" s="8" t="s">
        <v>1010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2:14" x14ac:dyDescent="0.3">
      <c r="B365" s="7" t="s">
        <v>358</v>
      </c>
      <c r="C365" s="8" t="s">
        <v>1010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2:14" x14ac:dyDescent="0.3">
      <c r="B366" s="7" t="s">
        <v>359</v>
      </c>
      <c r="C366" s="8" t="s">
        <v>1010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2:14" x14ac:dyDescent="0.3">
      <c r="B367" s="7" t="s">
        <v>360</v>
      </c>
      <c r="C367" s="8" t="s">
        <v>1010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2:14" x14ac:dyDescent="0.3">
      <c r="B368" s="7" t="s">
        <v>361</v>
      </c>
      <c r="C368" s="8" t="s">
        <v>1010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2:14" x14ac:dyDescent="0.3">
      <c r="B369" s="7" t="s">
        <v>362</v>
      </c>
      <c r="C369" s="8" t="s">
        <v>1010</v>
      </c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2:14" x14ac:dyDescent="0.3">
      <c r="B370" s="7" t="s">
        <v>363</v>
      </c>
      <c r="C370" s="8" t="s">
        <v>1010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2:14" x14ac:dyDescent="0.3">
      <c r="B371" s="7" t="s">
        <v>364</v>
      </c>
      <c r="C371" s="8" t="s">
        <v>1010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2:14" x14ac:dyDescent="0.3">
      <c r="B372" s="7" t="s">
        <v>365</v>
      </c>
      <c r="C372" s="8" t="s">
        <v>1010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2:14" x14ac:dyDescent="0.3">
      <c r="B373" s="7" t="s">
        <v>366</v>
      </c>
      <c r="C373" s="8" t="s">
        <v>1010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2:14" x14ac:dyDescent="0.3">
      <c r="B374" s="7" t="s">
        <v>367</v>
      </c>
      <c r="C374" s="8" t="s">
        <v>1010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2:14" x14ac:dyDescent="0.3">
      <c r="B375" s="7" t="s">
        <v>368</v>
      </c>
      <c r="C375" s="8" t="s">
        <v>1010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2:14" x14ac:dyDescent="0.3">
      <c r="B376" s="7" t="s">
        <v>369</v>
      </c>
      <c r="C376" s="8" t="s">
        <v>1010</v>
      </c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2:14" x14ac:dyDescent="0.3">
      <c r="B377" s="7" t="s">
        <v>370</v>
      </c>
      <c r="C377" s="8" t="s">
        <v>1010</v>
      </c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2:14" x14ac:dyDescent="0.3">
      <c r="B378" s="7" t="s">
        <v>371</v>
      </c>
      <c r="C378" s="8" t="s">
        <v>1010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2:14" x14ac:dyDescent="0.3">
      <c r="B379" s="7" t="s">
        <v>372</v>
      </c>
      <c r="C379" s="8" t="s">
        <v>1010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2:14" x14ac:dyDescent="0.3">
      <c r="B380" s="7" t="s">
        <v>373</v>
      </c>
      <c r="C380" s="8" t="s">
        <v>1010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2:14" x14ac:dyDescent="0.3">
      <c r="B381" s="7" t="s">
        <v>374</v>
      </c>
      <c r="C381" s="8" t="s">
        <v>1010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2:14" x14ac:dyDescent="0.3">
      <c r="B382" s="7" t="s">
        <v>375</v>
      </c>
      <c r="C382" s="8" t="s">
        <v>1010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2:14" x14ac:dyDescent="0.3">
      <c r="B383" s="7" t="s">
        <v>376</v>
      </c>
      <c r="C383" s="8" t="s">
        <v>1010</v>
      </c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2:14" x14ac:dyDescent="0.3">
      <c r="B384" s="7" t="s">
        <v>377</v>
      </c>
      <c r="C384" s="8" t="s">
        <v>1010</v>
      </c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2:14" x14ac:dyDescent="0.3">
      <c r="B385" s="7" t="s">
        <v>378</v>
      </c>
      <c r="C385" s="8" t="s">
        <v>1010</v>
      </c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2:14" x14ac:dyDescent="0.3">
      <c r="B386" s="7" t="s">
        <v>379</v>
      </c>
      <c r="C386" s="8" t="s">
        <v>1010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2:14" x14ac:dyDescent="0.3">
      <c r="B387" s="7" t="s">
        <v>380</v>
      </c>
      <c r="C387" s="8" t="s">
        <v>1010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2:14" x14ac:dyDescent="0.3">
      <c r="B388" s="7" t="s">
        <v>381</v>
      </c>
      <c r="C388" s="8" t="s">
        <v>1010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2:14" x14ac:dyDescent="0.3">
      <c r="B389" s="7" t="s">
        <v>382</v>
      </c>
      <c r="C389" s="8" t="s">
        <v>1010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2:14" x14ac:dyDescent="0.3">
      <c r="B390" s="7" t="s">
        <v>383</v>
      </c>
      <c r="C390" s="8" t="s">
        <v>1010</v>
      </c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2:14" x14ac:dyDescent="0.3">
      <c r="B391" s="7" t="s">
        <v>384</v>
      </c>
      <c r="C391" s="8" t="s">
        <v>1010</v>
      </c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2:14" x14ac:dyDescent="0.3">
      <c r="B392" s="7" t="s">
        <v>385</v>
      </c>
      <c r="C392" s="8" t="s">
        <v>1010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2:14" x14ac:dyDescent="0.3">
      <c r="B393" s="7" t="s">
        <v>386</v>
      </c>
      <c r="C393" s="8" t="s">
        <v>1010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2:14" x14ac:dyDescent="0.3">
      <c r="B394" s="7" t="s">
        <v>387</v>
      </c>
      <c r="C394" s="8" t="s">
        <v>1010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2:14" x14ac:dyDescent="0.3">
      <c r="B395" s="7" t="s">
        <v>388</v>
      </c>
      <c r="C395" s="8" t="s">
        <v>1010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2:14" x14ac:dyDescent="0.3">
      <c r="B396" s="7" t="s">
        <v>389</v>
      </c>
      <c r="C396" s="8" t="s">
        <v>1010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2:14" x14ac:dyDescent="0.3">
      <c r="B397" s="7" t="s">
        <v>390</v>
      </c>
      <c r="C397" s="8" t="s">
        <v>1010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2:14" x14ac:dyDescent="0.3">
      <c r="B398" s="7" t="s">
        <v>391</v>
      </c>
      <c r="C398" s="8" t="s">
        <v>1010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2:14" x14ac:dyDescent="0.3">
      <c r="B399" s="7" t="s">
        <v>392</v>
      </c>
      <c r="C399" s="8" t="s">
        <v>1010</v>
      </c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2:14" x14ac:dyDescent="0.3">
      <c r="B400" s="7" t="s">
        <v>393</v>
      </c>
      <c r="C400" s="8" t="s">
        <v>1010</v>
      </c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2:14" x14ac:dyDescent="0.3">
      <c r="B401" s="7" t="s">
        <v>394</v>
      </c>
      <c r="C401" s="8" t="s">
        <v>1010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2:14" x14ac:dyDescent="0.3">
      <c r="B402" s="7" t="s">
        <v>395</v>
      </c>
      <c r="C402" s="8" t="s">
        <v>1010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2:14" x14ac:dyDescent="0.3">
      <c r="B403" s="7" t="s">
        <v>396</v>
      </c>
      <c r="C403" s="8" t="s">
        <v>1010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2:14" x14ac:dyDescent="0.3">
      <c r="B404" s="7" t="s">
        <v>397</v>
      </c>
      <c r="C404" s="8" t="s">
        <v>1010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2:14" x14ac:dyDescent="0.3">
      <c r="B405" s="7" t="s">
        <v>398</v>
      </c>
      <c r="C405" s="8" t="s">
        <v>1010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2:14" x14ac:dyDescent="0.3">
      <c r="B406" s="7" t="s">
        <v>399</v>
      </c>
      <c r="C406" s="8" t="s">
        <v>1010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2:14" x14ac:dyDescent="0.3">
      <c r="B407" s="7" t="s">
        <v>400</v>
      </c>
      <c r="C407" s="8" t="s">
        <v>1010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2:14" x14ac:dyDescent="0.3">
      <c r="B408" s="7" t="s">
        <v>401</v>
      </c>
      <c r="C408" s="8" t="s">
        <v>1010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2:14" x14ac:dyDescent="0.3">
      <c r="B409" s="7" t="s">
        <v>402</v>
      </c>
      <c r="C409" s="8" t="s">
        <v>1010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2:14" x14ac:dyDescent="0.3">
      <c r="B410" s="7" t="s">
        <v>403</v>
      </c>
      <c r="C410" s="8" t="s">
        <v>1010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2:14" x14ac:dyDescent="0.3">
      <c r="B411" s="7" t="s">
        <v>404</v>
      </c>
      <c r="C411" s="8" t="s">
        <v>1010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2:14" x14ac:dyDescent="0.3">
      <c r="B412" s="7" t="s">
        <v>405</v>
      </c>
      <c r="C412" s="8" t="s">
        <v>1010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2:14" x14ac:dyDescent="0.3">
      <c r="B413" s="7" t="s">
        <v>406</v>
      </c>
      <c r="C413" s="8" t="s">
        <v>1010</v>
      </c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2:14" x14ac:dyDescent="0.3">
      <c r="B414" s="7" t="s">
        <v>407</v>
      </c>
      <c r="C414" s="8" t="s">
        <v>1010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2:14" x14ac:dyDescent="0.3">
      <c r="B415" s="7" t="s">
        <v>408</v>
      </c>
      <c r="C415" s="8" t="s">
        <v>1010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2:14" x14ac:dyDescent="0.3">
      <c r="B416" s="7" t="s">
        <v>409</v>
      </c>
      <c r="C416" s="8" t="s">
        <v>1010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2:14" x14ac:dyDescent="0.3">
      <c r="B417" s="7" t="s">
        <v>410</v>
      </c>
      <c r="C417" s="8" t="s">
        <v>1010</v>
      </c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2:14" x14ac:dyDescent="0.3">
      <c r="B418" s="7" t="s">
        <v>411</v>
      </c>
      <c r="C418" s="8" t="s">
        <v>1010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2:14" x14ac:dyDescent="0.3">
      <c r="B419" s="7" t="s">
        <v>412</v>
      </c>
      <c r="C419" s="8" t="s">
        <v>1010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2:14" x14ac:dyDescent="0.3">
      <c r="B420" s="7" t="s">
        <v>413</v>
      </c>
      <c r="C420" s="8" t="s">
        <v>1010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2:14" x14ac:dyDescent="0.3">
      <c r="B421" s="7" t="s">
        <v>414</v>
      </c>
      <c r="C421" s="8" t="s">
        <v>1010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2:14" x14ac:dyDescent="0.3">
      <c r="B422" s="7" t="s">
        <v>415</v>
      </c>
      <c r="C422" s="8" t="s">
        <v>1010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2:14" x14ac:dyDescent="0.3">
      <c r="B423" s="7" t="s">
        <v>416</v>
      </c>
      <c r="C423" s="8" t="s">
        <v>1010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2:14" x14ac:dyDescent="0.3">
      <c r="B424" s="7" t="s">
        <v>417</v>
      </c>
      <c r="C424" s="8" t="s">
        <v>1010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2:14" x14ac:dyDescent="0.3">
      <c r="B425" s="7" t="s">
        <v>418</v>
      </c>
      <c r="C425" s="8" t="s">
        <v>1010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2:14" x14ac:dyDescent="0.3">
      <c r="B426" s="7" t="s">
        <v>419</v>
      </c>
      <c r="C426" s="8" t="s">
        <v>1010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2:14" x14ac:dyDescent="0.3">
      <c r="B427" s="7" t="s">
        <v>420</v>
      </c>
      <c r="C427" s="8" t="s">
        <v>1010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2:14" x14ac:dyDescent="0.3">
      <c r="B428" s="7" t="s">
        <v>421</v>
      </c>
      <c r="C428" s="8" t="s">
        <v>1010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2:14" x14ac:dyDescent="0.3">
      <c r="B429" s="7" t="s">
        <v>422</v>
      </c>
      <c r="C429" s="8" t="s">
        <v>1010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2:14" x14ac:dyDescent="0.3">
      <c r="B430" s="7" t="s">
        <v>423</v>
      </c>
      <c r="C430" s="8" t="s">
        <v>1010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2:14" x14ac:dyDescent="0.3">
      <c r="B431" s="7" t="s">
        <v>424</v>
      </c>
      <c r="C431" s="8" t="s">
        <v>1010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2:14" x14ac:dyDescent="0.3">
      <c r="B432" s="7" t="s">
        <v>425</v>
      </c>
      <c r="C432" s="8" t="s">
        <v>1010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2:14" x14ac:dyDescent="0.3">
      <c r="B433" s="7" t="s">
        <v>426</v>
      </c>
      <c r="C433" s="8" t="s">
        <v>1010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2:14" x14ac:dyDescent="0.3">
      <c r="B434" s="7" t="s">
        <v>427</v>
      </c>
      <c r="C434" s="8" t="s">
        <v>1010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2:14" x14ac:dyDescent="0.3">
      <c r="B435" s="7" t="s">
        <v>428</v>
      </c>
      <c r="C435" s="8" t="s">
        <v>1010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2:14" x14ac:dyDescent="0.3">
      <c r="B436" s="7" t="s">
        <v>429</v>
      </c>
      <c r="C436" s="8" t="s">
        <v>1010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2:14" x14ac:dyDescent="0.3">
      <c r="B437" s="7" t="s">
        <v>430</v>
      </c>
      <c r="C437" s="8" t="s">
        <v>1010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2:14" x14ac:dyDescent="0.3">
      <c r="B438" s="7" t="s">
        <v>431</v>
      </c>
      <c r="C438" s="8" t="s">
        <v>1010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2:14" x14ac:dyDescent="0.3">
      <c r="B439" s="7" t="s">
        <v>432</v>
      </c>
      <c r="C439" s="8" t="s">
        <v>1010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2:14" x14ac:dyDescent="0.3">
      <c r="B440" s="7" t="s">
        <v>433</v>
      </c>
      <c r="C440" s="8" t="s">
        <v>1010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2:14" x14ac:dyDescent="0.3">
      <c r="B441" s="7" t="s">
        <v>434</v>
      </c>
      <c r="C441" s="8" t="s">
        <v>1010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2:14" x14ac:dyDescent="0.3">
      <c r="B442" s="7" t="s">
        <v>435</v>
      </c>
      <c r="C442" s="8" t="s">
        <v>1010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2:14" x14ac:dyDescent="0.3">
      <c r="B443" s="7" t="s">
        <v>436</v>
      </c>
      <c r="C443" s="8" t="s">
        <v>1010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2:14" x14ac:dyDescent="0.3">
      <c r="B444" s="7" t="s">
        <v>437</v>
      </c>
      <c r="C444" s="8" t="s">
        <v>1010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2:14" x14ac:dyDescent="0.3">
      <c r="B445" s="7" t="s">
        <v>438</v>
      </c>
      <c r="C445" s="8" t="s">
        <v>1010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2:14" x14ac:dyDescent="0.3">
      <c r="B446" s="7" t="s">
        <v>439</v>
      </c>
      <c r="C446" s="8" t="s">
        <v>1010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2:14" x14ac:dyDescent="0.3">
      <c r="B447" s="7" t="s">
        <v>440</v>
      </c>
      <c r="C447" s="8" t="s">
        <v>1010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2:14" x14ac:dyDescent="0.3">
      <c r="B448" s="7" t="s">
        <v>441</v>
      </c>
      <c r="C448" s="8" t="s">
        <v>1010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2:14" x14ac:dyDescent="0.3">
      <c r="B449" s="7" t="s">
        <v>442</v>
      </c>
      <c r="C449" s="8" t="s">
        <v>1010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2:14" x14ac:dyDescent="0.3">
      <c r="B450" s="7" t="s">
        <v>443</v>
      </c>
      <c r="C450" s="8" t="s">
        <v>1010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2:14" x14ac:dyDescent="0.3">
      <c r="B451" s="7" t="s">
        <v>444</v>
      </c>
      <c r="C451" s="8" t="s">
        <v>1010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2:14" x14ac:dyDescent="0.3">
      <c r="B452" s="7" t="s">
        <v>445</v>
      </c>
      <c r="C452" s="8" t="s">
        <v>1010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2:14" x14ac:dyDescent="0.3">
      <c r="B453" s="7" t="s">
        <v>446</v>
      </c>
      <c r="C453" s="8" t="s">
        <v>1010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2:14" x14ac:dyDescent="0.3">
      <c r="B454" s="7" t="s">
        <v>447</v>
      </c>
      <c r="C454" s="8" t="s">
        <v>1010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2:14" x14ac:dyDescent="0.3">
      <c r="B455" s="7" t="s">
        <v>448</v>
      </c>
      <c r="C455" s="8" t="s">
        <v>1010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2:14" x14ac:dyDescent="0.3">
      <c r="B456" s="7" t="s">
        <v>449</v>
      </c>
      <c r="C456" s="8" t="s">
        <v>1010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2:14" x14ac:dyDescent="0.3">
      <c r="B457" s="7" t="s">
        <v>450</v>
      </c>
      <c r="C457" s="8" t="s">
        <v>1010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2:14" x14ac:dyDescent="0.3">
      <c r="B458" s="7" t="s">
        <v>451</v>
      </c>
      <c r="C458" s="8" t="s">
        <v>1010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2:14" x14ac:dyDescent="0.3">
      <c r="B459" s="7" t="s">
        <v>452</v>
      </c>
      <c r="C459" s="8" t="s">
        <v>1010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2:14" x14ac:dyDescent="0.3">
      <c r="B460" s="7" t="s">
        <v>453</v>
      </c>
      <c r="C460" s="8" t="s">
        <v>1010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2:14" x14ac:dyDescent="0.3">
      <c r="B461" s="7" t="s">
        <v>454</v>
      </c>
      <c r="C461" s="8" t="s">
        <v>1010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2:14" x14ac:dyDescent="0.3">
      <c r="B462" s="7" t="s">
        <v>455</v>
      </c>
      <c r="C462" s="8" t="s">
        <v>1010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2:14" x14ac:dyDescent="0.3">
      <c r="B463" s="7" t="s">
        <v>456</v>
      </c>
      <c r="C463" s="8" t="s">
        <v>1010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2:14" x14ac:dyDescent="0.3">
      <c r="B464" s="7" t="s">
        <v>457</v>
      </c>
      <c r="C464" s="8" t="s">
        <v>1010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2:14" x14ac:dyDescent="0.3">
      <c r="B465" s="7" t="s">
        <v>458</v>
      </c>
      <c r="C465" s="8" t="s">
        <v>1010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2:14" x14ac:dyDescent="0.3">
      <c r="B466" s="7" t="s">
        <v>459</v>
      </c>
      <c r="C466" s="8" t="s">
        <v>1010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2:14" x14ac:dyDescent="0.3">
      <c r="B467" s="7" t="s">
        <v>460</v>
      </c>
      <c r="C467" s="8" t="s">
        <v>1010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2:14" x14ac:dyDescent="0.3">
      <c r="B468" s="7" t="s">
        <v>461</v>
      </c>
      <c r="C468" s="8" t="s">
        <v>1010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2:14" x14ac:dyDescent="0.3">
      <c r="B469" s="7" t="s">
        <v>462</v>
      </c>
      <c r="C469" s="8" t="s">
        <v>1010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2:14" x14ac:dyDescent="0.3">
      <c r="B470" s="7" t="s">
        <v>463</v>
      </c>
      <c r="C470" s="8" t="s">
        <v>1010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2:14" x14ac:dyDescent="0.3">
      <c r="B471" s="7" t="s">
        <v>464</v>
      </c>
      <c r="C471" s="8" t="s">
        <v>1010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2:14" x14ac:dyDescent="0.3">
      <c r="B472" s="7" t="s">
        <v>465</v>
      </c>
      <c r="C472" s="8" t="s">
        <v>1010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2:14" x14ac:dyDescent="0.3">
      <c r="B473" s="7" t="s">
        <v>466</v>
      </c>
      <c r="C473" s="8" t="s">
        <v>1010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2:14" x14ac:dyDescent="0.3">
      <c r="B474" s="7" t="s">
        <v>467</v>
      </c>
      <c r="C474" s="8" t="s">
        <v>1010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2:14" x14ac:dyDescent="0.3">
      <c r="B475" s="7" t="s">
        <v>468</v>
      </c>
      <c r="C475" s="8" t="s">
        <v>1010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2:14" x14ac:dyDescent="0.3">
      <c r="B476" s="7" t="s">
        <v>469</v>
      </c>
      <c r="C476" s="8" t="s">
        <v>1010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2:14" x14ac:dyDescent="0.3">
      <c r="B477" s="7" t="s">
        <v>470</v>
      </c>
      <c r="C477" s="8" t="s">
        <v>1010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2:14" x14ac:dyDescent="0.3">
      <c r="B478" s="7" t="s">
        <v>471</v>
      </c>
      <c r="C478" s="8" t="s">
        <v>1010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2:14" x14ac:dyDescent="0.3">
      <c r="B479" s="7" t="s">
        <v>472</v>
      </c>
      <c r="C479" s="8" t="s">
        <v>1010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2:14" x14ac:dyDescent="0.3">
      <c r="B480" s="7" t="s">
        <v>473</v>
      </c>
      <c r="C480" s="8" t="s">
        <v>1010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2:14" x14ac:dyDescent="0.3">
      <c r="B481" s="7" t="s">
        <v>474</v>
      </c>
      <c r="C481" s="8" t="s">
        <v>1010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2:14" x14ac:dyDescent="0.3">
      <c r="B482" s="7" t="s">
        <v>475</v>
      </c>
      <c r="C482" s="8" t="s">
        <v>1010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2:14" x14ac:dyDescent="0.3">
      <c r="B483" s="7" t="s">
        <v>476</v>
      </c>
      <c r="C483" s="8" t="s">
        <v>1010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2:14" x14ac:dyDescent="0.3">
      <c r="B484" s="7" t="s">
        <v>477</v>
      </c>
      <c r="C484" s="8" t="s">
        <v>1010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2:14" x14ac:dyDescent="0.3">
      <c r="B485" s="7" t="s">
        <v>478</v>
      </c>
      <c r="C485" s="8" t="s">
        <v>1010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2:14" x14ac:dyDescent="0.3">
      <c r="B486" s="7" t="s">
        <v>479</v>
      </c>
      <c r="C486" s="8" t="s">
        <v>1010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2:14" x14ac:dyDescent="0.3">
      <c r="B487" s="7" t="s">
        <v>480</v>
      </c>
      <c r="C487" s="8" t="s">
        <v>1010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2:14" x14ac:dyDescent="0.3">
      <c r="B488" s="7" t="s">
        <v>481</v>
      </c>
      <c r="C488" s="8" t="s">
        <v>1010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2:14" x14ac:dyDescent="0.3">
      <c r="B489" s="7" t="s">
        <v>482</v>
      </c>
      <c r="C489" s="8" t="s">
        <v>1010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2:14" x14ac:dyDescent="0.3">
      <c r="B490" s="7" t="s">
        <v>483</v>
      </c>
      <c r="C490" s="8" t="s">
        <v>1010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2:14" x14ac:dyDescent="0.3">
      <c r="B491" s="7" t="s">
        <v>484</v>
      </c>
      <c r="C491" s="8" t="s">
        <v>1010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2:14" x14ac:dyDescent="0.3">
      <c r="B492" s="7" t="s">
        <v>485</v>
      </c>
      <c r="C492" s="8" t="s">
        <v>1010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2:14" x14ac:dyDescent="0.3">
      <c r="B493" s="7" t="s">
        <v>486</v>
      </c>
      <c r="C493" s="8" t="s">
        <v>1010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2:14" x14ac:dyDescent="0.3">
      <c r="B494" s="7" t="s">
        <v>487</v>
      </c>
      <c r="C494" s="8" t="s">
        <v>1010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2:14" x14ac:dyDescent="0.3">
      <c r="B495" s="7" t="s">
        <v>488</v>
      </c>
      <c r="C495" s="8" t="s">
        <v>1010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2:14" x14ac:dyDescent="0.3">
      <c r="B496" s="7" t="s">
        <v>489</v>
      </c>
      <c r="C496" s="8" t="s">
        <v>1010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2:14" x14ac:dyDescent="0.3">
      <c r="B497" s="7" t="s">
        <v>490</v>
      </c>
      <c r="C497" s="8" t="s">
        <v>1010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2:14" x14ac:dyDescent="0.3">
      <c r="B498" s="7" t="s">
        <v>491</v>
      </c>
      <c r="C498" s="8" t="s">
        <v>1010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2:14" x14ac:dyDescent="0.3">
      <c r="B499" s="7" t="s">
        <v>492</v>
      </c>
      <c r="C499" s="8" t="s">
        <v>1010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2:14" x14ac:dyDescent="0.3">
      <c r="B500" s="7" t="s">
        <v>493</v>
      </c>
      <c r="C500" s="8" t="s">
        <v>1010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2:14" x14ac:dyDescent="0.3">
      <c r="B501" s="7" t="s">
        <v>494</v>
      </c>
      <c r="C501" s="8" t="s">
        <v>1010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2:14" x14ac:dyDescent="0.3">
      <c r="B502" s="7" t="s">
        <v>495</v>
      </c>
      <c r="C502" s="8" t="s">
        <v>1010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2:14" x14ac:dyDescent="0.3">
      <c r="B503" s="7" t="s">
        <v>496</v>
      </c>
      <c r="C503" s="8" t="s">
        <v>1010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2:14" x14ac:dyDescent="0.3">
      <c r="B504" s="7" t="s">
        <v>497</v>
      </c>
      <c r="C504" s="8" t="s">
        <v>1010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2:14" x14ac:dyDescent="0.3">
      <c r="B505" s="7" t="s">
        <v>498</v>
      </c>
      <c r="C505" s="8" t="s">
        <v>1010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2:14" x14ac:dyDescent="0.3">
      <c r="B506" s="7" t="s">
        <v>499</v>
      </c>
      <c r="C506" s="8" t="s">
        <v>1010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2:14" x14ac:dyDescent="0.3">
      <c r="B507" s="7" t="s">
        <v>500</v>
      </c>
      <c r="C507" s="8" t="s">
        <v>1010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2:14" x14ac:dyDescent="0.3">
      <c r="B508" s="7" t="s">
        <v>501</v>
      </c>
      <c r="C508" s="8" t="s">
        <v>1010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2:14" x14ac:dyDescent="0.3">
      <c r="B509" s="7" t="s">
        <v>502</v>
      </c>
      <c r="C509" s="8" t="s">
        <v>1010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2:14" x14ac:dyDescent="0.3">
      <c r="B510" s="7" t="s">
        <v>503</v>
      </c>
      <c r="C510" s="8" t="s">
        <v>1010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2:14" x14ac:dyDescent="0.3">
      <c r="B511" s="7" t="s">
        <v>504</v>
      </c>
      <c r="C511" s="8" t="s">
        <v>1010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2:14" x14ac:dyDescent="0.3">
      <c r="B512" s="7" t="s">
        <v>505</v>
      </c>
      <c r="C512" s="8" t="s">
        <v>1010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2:14" x14ac:dyDescent="0.3">
      <c r="B513" s="7" t="s">
        <v>506</v>
      </c>
      <c r="C513" s="8" t="s">
        <v>1010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2:14" x14ac:dyDescent="0.3">
      <c r="B514" s="7" t="s">
        <v>507</v>
      </c>
      <c r="C514" s="8" t="s">
        <v>1010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2:14" x14ac:dyDescent="0.3">
      <c r="B515" s="7" t="s">
        <v>508</v>
      </c>
      <c r="C515" s="8" t="s">
        <v>1010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2:14" x14ac:dyDescent="0.3">
      <c r="B516" s="7" t="s">
        <v>509</v>
      </c>
      <c r="C516" s="8" t="s">
        <v>1010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2:14" x14ac:dyDescent="0.3">
      <c r="B517" s="7" t="s">
        <v>510</v>
      </c>
      <c r="C517" s="8" t="s">
        <v>1010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2:14" x14ac:dyDescent="0.3">
      <c r="B518" s="7" t="s">
        <v>511</v>
      </c>
      <c r="C518" s="8" t="s">
        <v>1010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2:14" x14ac:dyDescent="0.3">
      <c r="B519" s="7" t="s">
        <v>512</v>
      </c>
      <c r="C519" s="8" t="s">
        <v>1010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2:14" x14ac:dyDescent="0.3">
      <c r="B520" s="7" t="s">
        <v>513</v>
      </c>
      <c r="C520" s="8" t="s">
        <v>1010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2:14" x14ac:dyDescent="0.3">
      <c r="B521" s="7" t="s">
        <v>514</v>
      </c>
      <c r="C521" s="8" t="s">
        <v>1010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2:14" x14ac:dyDescent="0.3">
      <c r="B522" s="7" t="s">
        <v>515</v>
      </c>
      <c r="C522" s="8" t="s">
        <v>1010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2:14" x14ac:dyDescent="0.3">
      <c r="B523" s="7" t="s">
        <v>516</v>
      </c>
      <c r="C523" s="8" t="s">
        <v>1010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2:14" x14ac:dyDescent="0.3">
      <c r="B524" s="7" t="s">
        <v>517</v>
      </c>
      <c r="C524" s="8" t="s">
        <v>1010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2:14" x14ac:dyDescent="0.3">
      <c r="B525" s="7" t="s">
        <v>518</v>
      </c>
      <c r="C525" s="8" t="s">
        <v>1010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2:14" x14ac:dyDescent="0.3">
      <c r="B526" s="7" t="s">
        <v>519</v>
      </c>
      <c r="C526" s="8" t="s">
        <v>1010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2:14" x14ac:dyDescent="0.3">
      <c r="B527" s="7" t="s">
        <v>520</v>
      </c>
      <c r="C527" s="8" t="s">
        <v>1010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2:14" x14ac:dyDescent="0.3">
      <c r="B528" s="7" t="s">
        <v>521</v>
      </c>
      <c r="C528" s="8" t="s">
        <v>1010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2:14" x14ac:dyDescent="0.3">
      <c r="B529" s="7" t="s">
        <v>522</v>
      </c>
      <c r="C529" s="8" t="s">
        <v>1010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2:14" x14ac:dyDescent="0.3">
      <c r="B530" s="7" t="s">
        <v>523</v>
      </c>
      <c r="C530" s="8" t="s">
        <v>1010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2:14" x14ac:dyDescent="0.3">
      <c r="B531" s="7" t="s">
        <v>524</v>
      </c>
      <c r="C531" s="8" t="s">
        <v>1010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2:14" x14ac:dyDescent="0.3">
      <c r="B532" s="7" t="s">
        <v>525</v>
      </c>
      <c r="C532" s="8" t="s">
        <v>1010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2:14" x14ac:dyDescent="0.3">
      <c r="B533" s="7" t="s">
        <v>526</v>
      </c>
      <c r="C533" s="8" t="s">
        <v>1010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2:14" x14ac:dyDescent="0.3">
      <c r="B534" s="7" t="s">
        <v>527</v>
      </c>
      <c r="C534" s="8" t="s">
        <v>1010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2:14" x14ac:dyDescent="0.3">
      <c r="B535" s="7" t="s">
        <v>528</v>
      </c>
      <c r="C535" s="8" t="s">
        <v>1010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2:14" x14ac:dyDescent="0.3">
      <c r="B536" s="7" t="s">
        <v>529</v>
      </c>
      <c r="C536" s="8" t="s">
        <v>1010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2:14" x14ac:dyDescent="0.3">
      <c r="B537" s="7" t="s">
        <v>530</v>
      </c>
      <c r="C537" s="8" t="s">
        <v>1010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2:14" x14ac:dyDescent="0.3">
      <c r="B538" s="7" t="s">
        <v>531</v>
      </c>
      <c r="C538" s="8" t="s">
        <v>1010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2:14" x14ac:dyDescent="0.3">
      <c r="B539" s="7" t="s">
        <v>532</v>
      </c>
      <c r="C539" s="8" t="s">
        <v>1010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2:14" x14ac:dyDescent="0.3">
      <c r="B540" s="7" t="s">
        <v>533</v>
      </c>
      <c r="C540" s="8" t="s">
        <v>1010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2:14" x14ac:dyDescent="0.3">
      <c r="B541" s="7" t="s">
        <v>534</v>
      </c>
      <c r="C541" s="8" t="s">
        <v>1010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2:14" x14ac:dyDescent="0.3">
      <c r="B542" s="7" t="s">
        <v>535</v>
      </c>
      <c r="C542" s="8" t="s">
        <v>1010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2:14" x14ac:dyDescent="0.3">
      <c r="B543" s="7" t="s">
        <v>536</v>
      </c>
      <c r="C543" s="8" t="s">
        <v>1010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2:14" x14ac:dyDescent="0.3">
      <c r="B544" s="7" t="s">
        <v>537</v>
      </c>
      <c r="C544" s="8" t="s">
        <v>1010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2:14" x14ac:dyDescent="0.3">
      <c r="B545" s="7" t="s">
        <v>538</v>
      </c>
      <c r="C545" s="8" t="s">
        <v>1010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2:14" x14ac:dyDescent="0.3">
      <c r="B546" s="7" t="s">
        <v>539</v>
      </c>
      <c r="C546" s="8" t="s">
        <v>1010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2:14" x14ac:dyDescent="0.3">
      <c r="B547" s="7" t="s">
        <v>540</v>
      </c>
      <c r="C547" s="8" t="s">
        <v>1010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2:14" x14ac:dyDescent="0.3">
      <c r="B548" s="7" t="s">
        <v>541</v>
      </c>
      <c r="C548" s="8" t="s">
        <v>1010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2:14" x14ac:dyDescent="0.3">
      <c r="B549" s="7" t="s">
        <v>542</v>
      </c>
      <c r="C549" s="8" t="s">
        <v>1010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2:14" x14ac:dyDescent="0.3">
      <c r="B550" s="7" t="s">
        <v>543</v>
      </c>
      <c r="C550" s="8" t="s">
        <v>1010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2:14" x14ac:dyDescent="0.3">
      <c r="B551" s="7" t="s">
        <v>544</v>
      </c>
      <c r="C551" s="8" t="s">
        <v>1010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2:14" x14ac:dyDescent="0.3">
      <c r="B552" s="7" t="s">
        <v>545</v>
      </c>
      <c r="C552" s="8" t="s">
        <v>1010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2:14" x14ac:dyDescent="0.3">
      <c r="B553" s="7" t="s">
        <v>546</v>
      </c>
      <c r="C553" s="8" t="s">
        <v>1010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2:14" x14ac:dyDescent="0.3">
      <c r="B554" s="7" t="s">
        <v>547</v>
      </c>
      <c r="C554" s="8" t="s">
        <v>1010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2:14" x14ac:dyDescent="0.3">
      <c r="B555" s="7" t="s">
        <v>548</v>
      </c>
      <c r="C555" s="8" t="s">
        <v>1010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2:14" x14ac:dyDescent="0.3">
      <c r="B556" s="7" t="s">
        <v>549</v>
      </c>
      <c r="C556" s="8" t="s">
        <v>1010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2:14" x14ac:dyDescent="0.3">
      <c r="B557" s="7" t="s">
        <v>550</v>
      </c>
      <c r="C557" s="8" t="s">
        <v>1010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2:14" x14ac:dyDescent="0.3">
      <c r="B558" s="7" t="s">
        <v>551</v>
      </c>
      <c r="C558" s="8" t="s">
        <v>1010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2:14" x14ac:dyDescent="0.3">
      <c r="B559" s="7" t="s">
        <v>552</v>
      </c>
      <c r="C559" s="8" t="s">
        <v>1010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2:14" x14ac:dyDescent="0.3">
      <c r="B560" s="7" t="s">
        <v>553</v>
      </c>
      <c r="C560" s="8" t="s">
        <v>1010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2:14" x14ac:dyDescent="0.3">
      <c r="B561" s="7" t="s">
        <v>554</v>
      </c>
      <c r="C561" s="8" t="s">
        <v>1010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2:14" x14ac:dyDescent="0.3">
      <c r="B562" s="7" t="s">
        <v>555</v>
      </c>
      <c r="C562" s="8" t="s">
        <v>1010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2:14" x14ac:dyDescent="0.3">
      <c r="B563" s="7" t="s">
        <v>556</v>
      </c>
      <c r="C563" s="8" t="s">
        <v>1010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2:14" x14ac:dyDescent="0.3">
      <c r="B564" s="7" t="s">
        <v>557</v>
      </c>
      <c r="C564" s="8" t="s">
        <v>1010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2:14" x14ac:dyDescent="0.3">
      <c r="B565" s="7" t="s">
        <v>558</v>
      </c>
      <c r="C565" s="8" t="s">
        <v>1010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2:14" x14ac:dyDescent="0.3">
      <c r="B566" s="7" t="s">
        <v>559</v>
      </c>
      <c r="C566" s="8" t="s">
        <v>1010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2:14" x14ac:dyDescent="0.3">
      <c r="B567" s="7" t="s">
        <v>560</v>
      </c>
      <c r="C567" s="8" t="s">
        <v>1010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2:14" x14ac:dyDescent="0.3">
      <c r="B568" s="7" t="s">
        <v>561</v>
      </c>
      <c r="C568" s="8" t="s">
        <v>1010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2:14" x14ac:dyDescent="0.3">
      <c r="B569" s="7" t="s">
        <v>562</v>
      </c>
      <c r="C569" s="8" t="s">
        <v>1010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2:14" x14ac:dyDescent="0.3">
      <c r="B570" s="7" t="s">
        <v>563</v>
      </c>
      <c r="C570" s="8" t="s">
        <v>1010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2:14" x14ac:dyDescent="0.3">
      <c r="B571" s="7" t="s">
        <v>564</v>
      </c>
      <c r="C571" s="8" t="s">
        <v>1010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2:14" x14ac:dyDescent="0.3">
      <c r="B572" s="7" t="s">
        <v>565</v>
      </c>
      <c r="C572" s="8" t="s">
        <v>1010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2:14" x14ac:dyDescent="0.3">
      <c r="B573" s="7" t="s">
        <v>566</v>
      </c>
      <c r="C573" s="8" t="s">
        <v>1010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2:14" x14ac:dyDescent="0.3">
      <c r="B574" s="7" t="s">
        <v>567</v>
      </c>
      <c r="C574" s="8" t="s">
        <v>1010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2:14" x14ac:dyDescent="0.3">
      <c r="B575" s="7" t="s">
        <v>568</v>
      </c>
      <c r="C575" s="8" t="s">
        <v>1010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2:14" x14ac:dyDescent="0.3">
      <c r="B576" s="7" t="s">
        <v>569</v>
      </c>
      <c r="C576" s="8" t="s">
        <v>1010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2:14" x14ac:dyDescent="0.3">
      <c r="B577" s="7" t="s">
        <v>570</v>
      </c>
      <c r="C577" s="8" t="s">
        <v>1010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2:14" x14ac:dyDescent="0.3">
      <c r="B578" s="7" t="s">
        <v>571</v>
      </c>
      <c r="C578" s="8" t="s">
        <v>1010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2:14" x14ac:dyDescent="0.3">
      <c r="B579" s="7" t="s">
        <v>572</v>
      </c>
      <c r="C579" s="8" t="s">
        <v>1010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2:14" x14ac:dyDescent="0.3">
      <c r="B580" s="7" t="s">
        <v>573</v>
      </c>
      <c r="C580" s="8" t="s">
        <v>1010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2:14" x14ac:dyDescent="0.3">
      <c r="B581" s="7" t="s">
        <v>574</v>
      </c>
      <c r="C581" s="8" t="s">
        <v>1010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2:14" x14ac:dyDescent="0.3">
      <c r="B582" s="7" t="s">
        <v>575</v>
      </c>
      <c r="C582" s="8" t="s">
        <v>1010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2:14" x14ac:dyDescent="0.3">
      <c r="B583" s="7" t="s">
        <v>576</v>
      </c>
      <c r="C583" s="8" t="s">
        <v>1010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2:14" x14ac:dyDescent="0.3">
      <c r="B584" s="7" t="s">
        <v>577</v>
      </c>
      <c r="C584" s="8" t="s">
        <v>1010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2:14" x14ac:dyDescent="0.3">
      <c r="B585" s="7" t="s">
        <v>578</v>
      </c>
      <c r="C585" s="8" t="s">
        <v>1010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2:14" x14ac:dyDescent="0.3">
      <c r="B586" s="7" t="s">
        <v>579</v>
      </c>
      <c r="C586" s="8" t="s">
        <v>1010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2:14" x14ac:dyDescent="0.3">
      <c r="B587" s="7" t="s">
        <v>580</v>
      </c>
      <c r="C587" s="8" t="s">
        <v>1010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2:14" x14ac:dyDescent="0.3">
      <c r="B588" s="7" t="s">
        <v>581</v>
      </c>
      <c r="C588" s="8" t="s">
        <v>1010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2:14" x14ac:dyDescent="0.3">
      <c r="B589" s="7" t="s">
        <v>582</v>
      </c>
      <c r="C589" s="8" t="s">
        <v>1010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2:14" x14ac:dyDescent="0.3">
      <c r="B590" s="7" t="s">
        <v>583</v>
      </c>
      <c r="C590" s="8" t="s">
        <v>1010</v>
      </c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2:14" x14ac:dyDescent="0.3">
      <c r="B591" s="7" t="s">
        <v>584</v>
      </c>
      <c r="C591" s="8" t="s">
        <v>1010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2:14" x14ac:dyDescent="0.3">
      <c r="B592" s="7" t="s">
        <v>585</v>
      </c>
      <c r="C592" s="8" t="s">
        <v>1010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2:14" x14ac:dyDescent="0.3">
      <c r="B593" s="7" t="s">
        <v>586</v>
      </c>
      <c r="C593" s="8" t="s">
        <v>1010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2:14" x14ac:dyDescent="0.3">
      <c r="B594" s="7" t="s">
        <v>587</v>
      </c>
      <c r="C594" s="8" t="s">
        <v>1010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2:14" x14ac:dyDescent="0.3">
      <c r="B595" s="7" t="s">
        <v>588</v>
      </c>
      <c r="C595" s="8" t="s">
        <v>1010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2:14" x14ac:dyDescent="0.3">
      <c r="B596" s="7" t="s">
        <v>589</v>
      </c>
      <c r="C596" s="8" t="s">
        <v>1010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2:14" x14ac:dyDescent="0.3">
      <c r="B597" s="7" t="s">
        <v>590</v>
      </c>
      <c r="C597" s="8" t="s">
        <v>1010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2:14" x14ac:dyDescent="0.3">
      <c r="B598" s="7" t="s">
        <v>591</v>
      </c>
      <c r="C598" s="8" t="s">
        <v>1010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2:14" x14ac:dyDescent="0.3">
      <c r="B599" s="7" t="s">
        <v>592</v>
      </c>
      <c r="C599" s="8" t="s">
        <v>1010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2:14" x14ac:dyDescent="0.3">
      <c r="B600" s="7" t="s">
        <v>593</v>
      </c>
      <c r="C600" s="8" t="s">
        <v>1010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2:14" x14ac:dyDescent="0.3">
      <c r="B601" s="7" t="s">
        <v>594</v>
      </c>
      <c r="C601" s="8" t="s">
        <v>1010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2:14" x14ac:dyDescent="0.3">
      <c r="B602" s="7" t="s">
        <v>595</v>
      </c>
      <c r="C602" s="8" t="s">
        <v>1010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2:14" x14ac:dyDescent="0.3">
      <c r="B603" s="7" t="s">
        <v>596</v>
      </c>
      <c r="C603" s="8" t="s">
        <v>1010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2:14" x14ac:dyDescent="0.3">
      <c r="B604" s="7" t="s">
        <v>597</v>
      </c>
      <c r="C604" s="8" t="s">
        <v>1010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2:14" x14ac:dyDescent="0.3">
      <c r="B605" s="7" t="s">
        <v>598</v>
      </c>
      <c r="C605" s="8" t="s">
        <v>1010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2:14" x14ac:dyDescent="0.3">
      <c r="B606" s="7" t="s">
        <v>599</v>
      </c>
      <c r="C606" s="8" t="s">
        <v>1010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2:14" x14ac:dyDescent="0.3">
      <c r="B607" s="7" t="s">
        <v>600</v>
      </c>
      <c r="C607" s="8" t="s">
        <v>1010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2:14" x14ac:dyDescent="0.3">
      <c r="B608" s="7" t="s">
        <v>601</v>
      </c>
      <c r="C608" s="8" t="s">
        <v>1010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2:14" x14ac:dyDescent="0.3">
      <c r="B609" s="7" t="s">
        <v>602</v>
      </c>
      <c r="C609" s="8" t="s">
        <v>1010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2:14" x14ac:dyDescent="0.3">
      <c r="B610" s="7" t="s">
        <v>603</v>
      </c>
      <c r="C610" s="8" t="s">
        <v>1010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2:14" x14ac:dyDescent="0.3">
      <c r="B611" s="7" t="s">
        <v>604</v>
      </c>
      <c r="C611" s="8" t="s">
        <v>1010</v>
      </c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2:14" x14ac:dyDescent="0.3">
      <c r="B612" s="7" t="s">
        <v>605</v>
      </c>
      <c r="C612" s="8" t="s">
        <v>1010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2:14" x14ac:dyDescent="0.3">
      <c r="B613" s="7" t="s">
        <v>606</v>
      </c>
      <c r="C613" s="8" t="s">
        <v>1010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2:14" x14ac:dyDescent="0.3">
      <c r="B614" s="7" t="s">
        <v>607</v>
      </c>
      <c r="C614" s="8" t="s">
        <v>1010</v>
      </c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2:14" x14ac:dyDescent="0.3">
      <c r="B615" s="7" t="s">
        <v>608</v>
      </c>
      <c r="C615" s="8" t="s">
        <v>1010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2:14" x14ac:dyDescent="0.3">
      <c r="B616" s="7" t="s">
        <v>609</v>
      </c>
      <c r="C616" s="8" t="s">
        <v>1010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2:14" x14ac:dyDescent="0.3">
      <c r="B617" s="7" t="s">
        <v>610</v>
      </c>
      <c r="C617" s="8" t="s">
        <v>1010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2:14" x14ac:dyDescent="0.3">
      <c r="B618" s="7" t="s">
        <v>611</v>
      </c>
      <c r="C618" s="8" t="s">
        <v>1010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2:14" x14ac:dyDescent="0.3">
      <c r="B619" s="7" t="s">
        <v>612</v>
      </c>
      <c r="C619" s="8" t="s">
        <v>1010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2:14" x14ac:dyDescent="0.3">
      <c r="B620" s="7" t="s">
        <v>613</v>
      </c>
      <c r="C620" s="8" t="s">
        <v>1010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2:14" x14ac:dyDescent="0.3">
      <c r="B621" s="7" t="s">
        <v>614</v>
      </c>
      <c r="C621" s="8" t="s">
        <v>1010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2:14" x14ac:dyDescent="0.3">
      <c r="B622" s="7" t="s">
        <v>615</v>
      </c>
      <c r="C622" s="8" t="s">
        <v>1010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2:14" x14ac:dyDescent="0.3">
      <c r="B623" s="7" t="s">
        <v>616</v>
      </c>
      <c r="C623" s="8" t="s">
        <v>1010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2:14" x14ac:dyDescent="0.3">
      <c r="B624" s="7" t="s">
        <v>617</v>
      </c>
      <c r="C624" s="8" t="s">
        <v>1010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2:14" x14ac:dyDescent="0.3">
      <c r="B625" s="7" t="s">
        <v>618</v>
      </c>
      <c r="C625" s="8" t="s">
        <v>1010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2:14" x14ac:dyDescent="0.3">
      <c r="B626" s="7" t="s">
        <v>619</v>
      </c>
      <c r="C626" s="8" t="s">
        <v>1010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2:14" x14ac:dyDescent="0.3">
      <c r="B627" s="7" t="s">
        <v>620</v>
      </c>
      <c r="C627" s="8" t="s">
        <v>1010</v>
      </c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2:14" x14ac:dyDescent="0.3">
      <c r="B628" s="7" t="s">
        <v>621</v>
      </c>
      <c r="C628" s="8" t="s">
        <v>1010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2:14" x14ac:dyDescent="0.3">
      <c r="B629" s="7" t="s">
        <v>622</v>
      </c>
      <c r="C629" s="8" t="s">
        <v>1010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2:14" x14ac:dyDescent="0.3">
      <c r="B630" s="7" t="s">
        <v>623</v>
      </c>
      <c r="C630" s="8" t="s">
        <v>1010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2:14" x14ac:dyDescent="0.3">
      <c r="B631" s="7" t="s">
        <v>624</v>
      </c>
      <c r="C631" s="8" t="s">
        <v>1010</v>
      </c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2:14" x14ac:dyDescent="0.3">
      <c r="B632" s="7" t="s">
        <v>625</v>
      </c>
      <c r="C632" s="8" t="s">
        <v>1010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2:14" x14ac:dyDescent="0.3">
      <c r="B633" s="7" t="s">
        <v>626</v>
      </c>
      <c r="C633" s="8" t="s">
        <v>1010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2:14" x14ac:dyDescent="0.3">
      <c r="B634" s="7" t="s">
        <v>627</v>
      </c>
      <c r="C634" s="8" t="s">
        <v>1010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2:14" x14ac:dyDescent="0.3">
      <c r="B635" s="7" t="s">
        <v>628</v>
      </c>
      <c r="C635" s="8" t="s">
        <v>1010</v>
      </c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2:14" x14ac:dyDescent="0.3">
      <c r="B636" s="7" t="s">
        <v>629</v>
      </c>
      <c r="C636" s="8" t="s">
        <v>1010</v>
      </c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2:14" x14ac:dyDescent="0.3">
      <c r="B637" s="7" t="s">
        <v>630</v>
      </c>
      <c r="C637" s="8" t="s">
        <v>1010</v>
      </c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2:14" x14ac:dyDescent="0.3">
      <c r="B638" s="7" t="s">
        <v>631</v>
      </c>
      <c r="C638" s="8" t="s">
        <v>1010</v>
      </c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2:14" x14ac:dyDescent="0.3">
      <c r="B639" s="7" t="s">
        <v>632</v>
      </c>
      <c r="C639" s="8" t="s">
        <v>1010</v>
      </c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2:14" x14ac:dyDescent="0.3">
      <c r="B640" s="7" t="s">
        <v>633</v>
      </c>
      <c r="C640" s="8" t="s">
        <v>1010</v>
      </c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2:14" x14ac:dyDescent="0.3">
      <c r="B641" s="7" t="s">
        <v>634</v>
      </c>
      <c r="C641" s="8" t="s">
        <v>1010</v>
      </c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2:14" x14ac:dyDescent="0.3">
      <c r="B642" s="7" t="s">
        <v>635</v>
      </c>
      <c r="C642" s="8" t="s">
        <v>1010</v>
      </c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2:14" x14ac:dyDescent="0.3">
      <c r="B643" s="7" t="s">
        <v>636</v>
      </c>
      <c r="C643" s="8" t="s">
        <v>1010</v>
      </c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2:14" x14ac:dyDescent="0.3">
      <c r="B644" s="7" t="s">
        <v>637</v>
      </c>
      <c r="C644" s="8" t="s">
        <v>1010</v>
      </c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2:14" x14ac:dyDescent="0.3">
      <c r="B645" s="7" t="s">
        <v>638</v>
      </c>
      <c r="C645" s="8" t="s">
        <v>1010</v>
      </c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2:14" x14ac:dyDescent="0.3">
      <c r="B646" s="7" t="s">
        <v>639</v>
      </c>
      <c r="C646" s="8" t="s">
        <v>1010</v>
      </c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2:14" x14ac:dyDescent="0.3">
      <c r="B647" s="7" t="s">
        <v>640</v>
      </c>
      <c r="C647" s="8" t="s">
        <v>1010</v>
      </c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2:14" x14ac:dyDescent="0.3">
      <c r="B648" s="7" t="s">
        <v>641</v>
      </c>
      <c r="C648" s="8" t="s">
        <v>1010</v>
      </c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2:14" x14ac:dyDescent="0.3">
      <c r="B649" s="7" t="s">
        <v>642</v>
      </c>
      <c r="C649" s="8" t="s">
        <v>1010</v>
      </c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2:14" x14ac:dyDescent="0.3">
      <c r="B650" s="7" t="s">
        <v>643</v>
      </c>
      <c r="C650" s="8" t="s">
        <v>1010</v>
      </c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2:14" x14ac:dyDescent="0.3">
      <c r="B651" s="7" t="s">
        <v>644</v>
      </c>
      <c r="C651" s="8" t="s">
        <v>1010</v>
      </c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2:14" x14ac:dyDescent="0.3">
      <c r="B652" s="7" t="s">
        <v>645</v>
      </c>
      <c r="C652" s="8" t="s">
        <v>1010</v>
      </c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2:14" x14ac:dyDescent="0.3">
      <c r="B653" s="7" t="s">
        <v>646</v>
      </c>
      <c r="C653" s="8" t="s">
        <v>1010</v>
      </c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2:14" x14ac:dyDescent="0.3">
      <c r="B654" s="7" t="s">
        <v>647</v>
      </c>
      <c r="C654" s="8" t="s">
        <v>1010</v>
      </c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2:14" x14ac:dyDescent="0.3">
      <c r="B655" s="7" t="s">
        <v>648</v>
      </c>
      <c r="C655" s="8" t="s">
        <v>1010</v>
      </c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2:14" x14ac:dyDescent="0.3">
      <c r="B656" s="7" t="s">
        <v>649</v>
      </c>
      <c r="C656" s="8" t="s">
        <v>1010</v>
      </c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2:14" x14ac:dyDescent="0.3">
      <c r="B657" s="7" t="s">
        <v>650</v>
      </c>
      <c r="C657" s="8" t="s">
        <v>1010</v>
      </c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2:14" x14ac:dyDescent="0.3">
      <c r="B658" s="7" t="s">
        <v>651</v>
      </c>
      <c r="C658" s="8" t="s">
        <v>1010</v>
      </c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2:14" x14ac:dyDescent="0.3">
      <c r="B659" s="7" t="s">
        <v>652</v>
      </c>
      <c r="C659" s="8" t="s">
        <v>1010</v>
      </c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2:14" x14ac:dyDescent="0.3">
      <c r="B660" s="7" t="s">
        <v>653</v>
      </c>
      <c r="C660" s="8" t="s">
        <v>1010</v>
      </c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2:14" x14ac:dyDescent="0.3">
      <c r="B661" s="7" t="s">
        <v>654</v>
      </c>
      <c r="C661" s="8" t="s">
        <v>1010</v>
      </c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2:14" x14ac:dyDescent="0.3">
      <c r="B662" s="7" t="s">
        <v>655</v>
      </c>
      <c r="C662" s="8" t="s">
        <v>1010</v>
      </c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2:14" x14ac:dyDescent="0.3">
      <c r="B663" s="7" t="s">
        <v>656</v>
      </c>
      <c r="C663" s="8" t="s">
        <v>1010</v>
      </c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2:14" x14ac:dyDescent="0.3">
      <c r="B664" s="7" t="s">
        <v>657</v>
      </c>
      <c r="C664" s="8" t="s">
        <v>1010</v>
      </c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2:14" x14ac:dyDescent="0.3">
      <c r="B665" s="7" t="s">
        <v>658</v>
      </c>
      <c r="C665" s="8" t="s">
        <v>1010</v>
      </c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2:14" x14ac:dyDescent="0.3">
      <c r="B666" s="7" t="s">
        <v>659</v>
      </c>
      <c r="C666" s="8" t="s">
        <v>1010</v>
      </c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2:14" x14ac:dyDescent="0.3">
      <c r="B667" s="7" t="s">
        <v>660</v>
      </c>
      <c r="C667" s="8" t="s">
        <v>1010</v>
      </c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2:14" x14ac:dyDescent="0.3">
      <c r="B668" s="7" t="s">
        <v>661</v>
      </c>
      <c r="C668" s="8" t="s">
        <v>1010</v>
      </c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2:14" x14ac:dyDescent="0.3">
      <c r="B669" s="7" t="s">
        <v>662</v>
      </c>
      <c r="C669" s="8" t="s">
        <v>1010</v>
      </c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2:14" x14ac:dyDescent="0.3">
      <c r="B670" s="7" t="s">
        <v>663</v>
      </c>
      <c r="C670" s="8" t="s">
        <v>1010</v>
      </c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2:14" x14ac:dyDescent="0.3">
      <c r="B671" s="7" t="s">
        <v>664</v>
      </c>
      <c r="C671" s="8" t="s">
        <v>1010</v>
      </c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2:14" x14ac:dyDescent="0.3">
      <c r="B672" s="7" t="s">
        <v>665</v>
      </c>
      <c r="C672" s="8" t="s">
        <v>1010</v>
      </c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2:14" x14ac:dyDescent="0.3">
      <c r="B673" s="7" t="s">
        <v>666</v>
      </c>
      <c r="C673" s="8" t="s">
        <v>1010</v>
      </c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2:14" x14ac:dyDescent="0.3">
      <c r="B674" s="7" t="s">
        <v>667</v>
      </c>
      <c r="C674" s="8" t="s">
        <v>1010</v>
      </c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2:14" x14ac:dyDescent="0.3">
      <c r="B675" s="7" t="s">
        <v>668</v>
      </c>
      <c r="C675" s="8" t="s">
        <v>1010</v>
      </c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2:14" x14ac:dyDescent="0.3">
      <c r="B676" s="7" t="s">
        <v>669</v>
      </c>
      <c r="C676" s="8" t="s">
        <v>1010</v>
      </c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2:14" x14ac:dyDescent="0.3">
      <c r="B677" s="7" t="s">
        <v>670</v>
      </c>
      <c r="C677" s="8" t="s">
        <v>1010</v>
      </c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2:14" x14ac:dyDescent="0.3">
      <c r="B678" s="7" t="s">
        <v>671</v>
      </c>
      <c r="C678" s="8" t="s">
        <v>1010</v>
      </c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2:14" x14ac:dyDescent="0.3">
      <c r="B679" s="7" t="s">
        <v>672</v>
      </c>
      <c r="C679" s="8" t="s">
        <v>1010</v>
      </c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2:14" x14ac:dyDescent="0.3">
      <c r="B680" s="7" t="s">
        <v>673</v>
      </c>
      <c r="C680" s="8" t="s">
        <v>1010</v>
      </c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2:14" x14ac:dyDescent="0.3">
      <c r="B681" s="7" t="s">
        <v>674</v>
      </c>
      <c r="C681" s="8" t="s">
        <v>1010</v>
      </c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2:14" x14ac:dyDescent="0.3">
      <c r="B682" s="7" t="s">
        <v>675</v>
      </c>
      <c r="C682" s="8" t="s">
        <v>1010</v>
      </c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2:14" x14ac:dyDescent="0.3">
      <c r="B683" s="7" t="s">
        <v>676</v>
      </c>
      <c r="C683" s="8" t="s">
        <v>1010</v>
      </c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2:14" x14ac:dyDescent="0.3">
      <c r="B684" s="7" t="s">
        <v>677</v>
      </c>
      <c r="C684" s="8" t="s">
        <v>1010</v>
      </c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2:14" x14ac:dyDescent="0.3">
      <c r="B685" s="7" t="s">
        <v>678</v>
      </c>
      <c r="C685" s="8" t="s">
        <v>1010</v>
      </c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2:14" x14ac:dyDescent="0.3">
      <c r="B686" s="7" t="s">
        <v>679</v>
      </c>
      <c r="C686" s="8" t="s">
        <v>1010</v>
      </c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2:14" x14ac:dyDescent="0.3">
      <c r="B687" s="7" t="s">
        <v>680</v>
      </c>
      <c r="C687" s="8" t="s">
        <v>1010</v>
      </c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2:14" x14ac:dyDescent="0.3">
      <c r="B688" s="7" t="s">
        <v>681</v>
      </c>
      <c r="C688" s="8" t="s">
        <v>1010</v>
      </c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2:14" x14ac:dyDescent="0.3">
      <c r="B689" s="7" t="s">
        <v>682</v>
      </c>
      <c r="C689" s="8" t="s">
        <v>1010</v>
      </c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2:14" x14ac:dyDescent="0.3">
      <c r="B690" s="7" t="s">
        <v>683</v>
      </c>
      <c r="C690" s="8" t="s">
        <v>1010</v>
      </c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2:14" x14ac:dyDescent="0.3">
      <c r="B691" s="7" t="s">
        <v>684</v>
      </c>
      <c r="C691" s="8" t="s">
        <v>1010</v>
      </c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2:14" x14ac:dyDescent="0.3">
      <c r="B692" s="7" t="s">
        <v>685</v>
      </c>
      <c r="C692" s="8" t="s">
        <v>1010</v>
      </c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2:14" x14ac:dyDescent="0.3">
      <c r="B693" s="7" t="s">
        <v>686</v>
      </c>
      <c r="C693" s="8" t="s">
        <v>1010</v>
      </c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2:14" x14ac:dyDescent="0.3">
      <c r="B694" s="7" t="s">
        <v>687</v>
      </c>
      <c r="C694" s="8" t="s">
        <v>1010</v>
      </c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2:14" x14ac:dyDescent="0.3">
      <c r="B695" s="7" t="s">
        <v>688</v>
      </c>
      <c r="C695" s="8" t="s">
        <v>1010</v>
      </c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2:14" x14ac:dyDescent="0.3">
      <c r="B696" s="7" t="s">
        <v>689</v>
      </c>
      <c r="C696" s="8" t="s">
        <v>1010</v>
      </c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2:14" x14ac:dyDescent="0.3">
      <c r="B697" s="7" t="s">
        <v>690</v>
      </c>
      <c r="C697" s="8" t="s">
        <v>1010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2:14" x14ac:dyDescent="0.3">
      <c r="B698" s="7" t="s">
        <v>691</v>
      </c>
      <c r="C698" s="8" t="s">
        <v>1010</v>
      </c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2:14" x14ac:dyDescent="0.3">
      <c r="B699" s="7" t="s">
        <v>692</v>
      </c>
      <c r="C699" s="8" t="s">
        <v>1010</v>
      </c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2:14" x14ac:dyDescent="0.3">
      <c r="B700" s="7" t="s">
        <v>693</v>
      </c>
      <c r="C700" s="8" t="s">
        <v>1010</v>
      </c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2:14" x14ac:dyDescent="0.3">
      <c r="B701" s="7" t="s">
        <v>694</v>
      </c>
      <c r="C701" s="8" t="s">
        <v>1010</v>
      </c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2:14" x14ac:dyDescent="0.3">
      <c r="B702" s="7" t="s">
        <v>695</v>
      </c>
      <c r="C702" s="8" t="s">
        <v>1010</v>
      </c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2:14" x14ac:dyDescent="0.3">
      <c r="B703" s="7" t="s">
        <v>696</v>
      </c>
      <c r="C703" s="8" t="s">
        <v>1010</v>
      </c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2:14" x14ac:dyDescent="0.3">
      <c r="B704" s="7" t="s">
        <v>697</v>
      </c>
      <c r="C704" s="8" t="s">
        <v>1010</v>
      </c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2:14" x14ac:dyDescent="0.3">
      <c r="B705" s="7" t="s">
        <v>698</v>
      </c>
      <c r="C705" s="8" t="s">
        <v>1010</v>
      </c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2:14" x14ac:dyDescent="0.3">
      <c r="B706" s="7" t="s">
        <v>699</v>
      </c>
      <c r="C706" s="8" t="s">
        <v>1010</v>
      </c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2:14" x14ac:dyDescent="0.3">
      <c r="B707" s="7" t="s">
        <v>700</v>
      </c>
      <c r="C707" s="8" t="s">
        <v>1010</v>
      </c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2:14" x14ac:dyDescent="0.3">
      <c r="B708" s="7" t="s">
        <v>701</v>
      </c>
      <c r="C708" s="8" t="s">
        <v>1010</v>
      </c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2:14" x14ac:dyDescent="0.3">
      <c r="B709" s="7" t="s">
        <v>702</v>
      </c>
      <c r="C709" s="8" t="s">
        <v>1010</v>
      </c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2:14" x14ac:dyDescent="0.3">
      <c r="B710" s="7" t="s">
        <v>703</v>
      </c>
      <c r="C710" s="8" t="s">
        <v>1010</v>
      </c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2:14" x14ac:dyDescent="0.3">
      <c r="B711" s="7" t="s">
        <v>704</v>
      </c>
      <c r="C711" s="8" t="s">
        <v>1010</v>
      </c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2:14" x14ac:dyDescent="0.3">
      <c r="B712" s="7" t="s">
        <v>705</v>
      </c>
      <c r="C712" s="8" t="s">
        <v>1010</v>
      </c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2:14" x14ac:dyDescent="0.3">
      <c r="B713" s="7" t="s">
        <v>706</v>
      </c>
      <c r="C713" s="8" t="s">
        <v>1010</v>
      </c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2:14" x14ac:dyDescent="0.3">
      <c r="B714" s="7" t="s">
        <v>707</v>
      </c>
      <c r="C714" s="8" t="s">
        <v>1010</v>
      </c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2:14" x14ac:dyDescent="0.3">
      <c r="B715" s="7" t="s">
        <v>708</v>
      </c>
      <c r="C715" s="8" t="s">
        <v>1010</v>
      </c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2:14" x14ac:dyDescent="0.3">
      <c r="B716" s="7" t="s">
        <v>709</v>
      </c>
      <c r="C716" s="8" t="s">
        <v>1010</v>
      </c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2:14" x14ac:dyDescent="0.3">
      <c r="B717" s="7" t="s">
        <v>710</v>
      </c>
      <c r="C717" s="8" t="s">
        <v>1010</v>
      </c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2:14" x14ac:dyDescent="0.3">
      <c r="B718" s="7" t="s">
        <v>711</v>
      </c>
      <c r="C718" s="8" t="s">
        <v>1010</v>
      </c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2:14" x14ac:dyDescent="0.3">
      <c r="B719" s="7" t="s">
        <v>712</v>
      </c>
      <c r="C719" s="8" t="s">
        <v>1010</v>
      </c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2:14" x14ac:dyDescent="0.3">
      <c r="B720" s="7" t="s">
        <v>713</v>
      </c>
      <c r="C720" s="8" t="s">
        <v>1010</v>
      </c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2:14" x14ac:dyDescent="0.3">
      <c r="B721" s="7" t="s">
        <v>714</v>
      </c>
      <c r="C721" s="8" t="s">
        <v>1010</v>
      </c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2:14" x14ac:dyDescent="0.3">
      <c r="B722" s="7" t="s">
        <v>715</v>
      </c>
      <c r="C722" s="8" t="s">
        <v>1010</v>
      </c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2:14" x14ac:dyDescent="0.3">
      <c r="B723" s="7" t="s">
        <v>716</v>
      </c>
      <c r="C723" s="8" t="s">
        <v>1010</v>
      </c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2:14" x14ac:dyDescent="0.3">
      <c r="B724" s="7" t="s">
        <v>717</v>
      </c>
      <c r="C724" s="8" t="s">
        <v>1010</v>
      </c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2:14" x14ac:dyDescent="0.3">
      <c r="B725" s="7" t="s">
        <v>718</v>
      </c>
      <c r="C725" s="8" t="s">
        <v>1010</v>
      </c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2:14" x14ac:dyDescent="0.3">
      <c r="B726" s="7" t="s">
        <v>719</v>
      </c>
      <c r="C726" s="8" t="s">
        <v>1010</v>
      </c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2:14" x14ac:dyDescent="0.3">
      <c r="B727" s="7" t="s">
        <v>720</v>
      </c>
      <c r="C727" s="8" t="s">
        <v>1010</v>
      </c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2:14" x14ac:dyDescent="0.3">
      <c r="B728" s="7" t="s">
        <v>721</v>
      </c>
      <c r="C728" s="8" t="s">
        <v>1010</v>
      </c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2:14" x14ac:dyDescent="0.3">
      <c r="B729" s="7" t="s">
        <v>722</v>
      </c>
      <c r="C729" s="8" t="s">
        <v>1010</v>
      </c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2:14" x14ac:dyDescent="0.3">
      <c r="B730" s="7" t="s">
        <v>723</v>
      </c>
      <c r="C730" s="8" t="s">
        <v>1010</v>
      </c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2:14" x14ac:dyDescent="0.3">
      <c r="B731" s="7" t="s">
        <v>724</v>
      </c>
      <c r="C731" s="8" t="s">
        <v>1010</v>
      </c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2:14" x14ac:dyDescent="0.3">
      <c r="B732" s="7" t="s">
        <v>725</v>
      </c>
      <c r="C732" s="8" t="s">
        <v>1010</v>
      </c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2:14" x14ac:dyDescent="0.3">
      <c r="B733" s="7" t="s">
        <v>726</v>
      </c>
      <c r="C733" s="8" t="s">
        <v>1010</v>
      </c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2:14" x14ac:dyDescent="0.3">
      <c r="B734" s="7" t="s">
        <v>727</v>
      </c>
      <c r="C734" s="8" t="s">
        <v>1010</v>
      </c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2:14" x14ac:dyDescent="0.3">
      <c r="B735" s="7" t="s">
        <v>728</v>
      </c>
      <c r="C735" s="8" t="s">
        <v>1010</v>
      </c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2:14" x14ac:dyDescent="0.3">
      <c r="B736" s="7" t="s">
        <v>729</v>
      </c>
      <c r="C736" s="8" t="s">
        <v>1010</v>
      </c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2:14" x14ac:dyDescent="0.3">
      <c r="B737" s="7" t="s">
        <v>730</v>
      </c>
      <c r="C737" s="8" t="s">
        <v>1010</v>
      </c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2:14" x14ac:dyDescent="0.3">
      <c r="B738" s="7" t="s">
        <v>731</v>
      </c>
      <c r="C738" s="8" t="s">
        <v>1010</v>
      </c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2:14" x14ac:dyDescent="0.3">
      <c r="B739" s="7" t="s">
        <v>732</v>
      </c>
      <c r="C739" s="8" t="s">
        <v>1010</v>
      </c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2:14" x14ac:dyDescent="0.3">
      <c r="B740" s="7" t="s">
        <v>733</v>
      </c>
      <c r="C740" s="8" t="s">
        <v>1010</v>
      </c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2:14" x14ac:dyDescent="0.3">
      <c r="B741" s="7" t="s">
        <v>734</v>
      </c>
      <c r="C741" s="8" t="s">
        <v>1010</v>
      </c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2:14" x14ac:dyDescent="0.3">
      <c r="B742" s="7" t="s">
        <v>735</v>
      </c>
      <c r="C742" s="8" t="s">
        <v>1010</v>
      </c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2:14" x14ac:dyDescent="0.3">
      <c r="B743" s="7" t="s">
        <v>736</v>
      </c>
      <c r="C743" s="8" t="s">
        <v>1010</v>
      </c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2:14" x14ac:dyDescent="0.3">
      <c r="B744" s="7" t="s">
        <v>737</v>
      </c>
      <c r="C744" s="8" t="s">
        <v>1010</v>
      </c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2:14" x14ac:dyDescent="0.3">
      <c r="B745" s="7" t="s">
        <v>738</v>
      </c>
      <c r="C745" s="8" t="s">
        <v>1010</v>
      </c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2:14" x14ac:dyDescent="0.3">
      <c r="B746" s="7" t="s">
        <v>739</v>
      </c>
      <c r="C746" s="8" t="s">
        <v>1010</v>
      </c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2:14" x14ac:dyDescent="0.3">
      <c r="B747" s="7" t="s">
        <v>740</v>
      </c>
      <c r="C747" s="8" t="s">
        <v>1010</v>
      </c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2:14" x14ac:dyDescent="0.3">
      <c r="B748" s="7" t="s">
        <v>741</v>
      </c>
      <c r="C748" s="8" t="s">
        <v>1010</v>
      </c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2:14" x14ac:dyDescent="0.3">
      <c r="B749" s="7" t="s">
        <v>742</v>
      </c>
      <c r="C749" s="8" t="s">
        <v>1010</v>
      </c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2:14" x14ac:dyDescent="0.3">
      <c r="B750" s="7" t="s">
        <v>743</v>
      </c>
      <c r="C750" s="8" t="s">
        <v>1010</v>
      </c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2:14" x14ac:dyDescent="0.3">
      <c r="B751" s="7" t="s">
        <v>744</v>
      </c>
      <c r="C751" s="8" t="s">
        <v>1010</v>
      </c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2:14" x14ac:dyDescent="0.3">
      <c r="B752" s="7" t="s">
        <v>745</v>
      </c>
      <c r="C752" s="8" t="s">
        <v>1010</v>
      </c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2:14" x14ac:dyDescent="0.3">
      <c r="B753" s="7" t="s">
        <v>746</v>
      </c>
      <c r="C753" s="8" t="s">
        <v>1010</v>
      </c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2:14" x14ac:dyDescent="0.3">
      <c r="B754" s="7" t="s">
        <v>747</v>
      </c>
      <c r="C754" s="8" t="s">
        <v>1010</v>
      </c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2:14" x14ac:dyDescent="0.3">
      <c r="B755" s="7" t="s">
        <v>748</v>
      </c>
      <c r="C755" s="8" t="s">
        <v>1010</v>
      </c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2:14" x14ac:dyDescent="0.3">
      <c r="B756" s="7" t="s">
        <v>749</v>
      </c>
      <c r="C756" s="8" t="s">
        <v>1010</v>
      </c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2:14" x14ac:dyDescent="0.3">
      <c r="B757" s="7" t="s">
        <v>750</v>
      </c>
      <c r="C757" s="8" t="s">
        <v>1010</v>
      </c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2:14" x14ac:dyDescent="0.3">
      <c r="B758" s="7" t="s">
        <v>751</v>
      </c>
      <c r="C758" s="8" t="s">
        <v>1010</v>
      </c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2:14" x14ac:dyDescent="0.3">
      <c r="B759" s="7" t="s">
        <v>752</v>
      </c>
      <c r="C759" s="8" t="s">
        <v>1010</v>
      </c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2:14" x14ac:dyDescent="0.3">
      <c r="B760" s="7" t="s">
        <v>753</v>
      </c>
      <c r="C760" s="8" t="s">
        <v>1010</v>
      </c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2:14" x14ac:dyDescent="0.3">
      <c r="B761" s="7" t="s">
        <v>754</v>
      </c>
      <c r="C761" s="8" t="s">
        <v>1010</v>
      </c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2:14" x14ac:dyDescent="0.3">
      <c r="B762" s="7" t="s">
        <v>755</v>
      </c>
      <c r="C762" s="8" t="s">
        <v>1010</v>
      </c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2:14" x14ac:dyDescent="0.3">
      <c r="B763" s="7" t="s">
        <v>756</v>
      </c>
      <c r="C763" s="8" t="s">
        <v>1010</v>
      </c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2:14" x14ac:dyDescent="0.3">
      <c r="B764" s="7" t="s">
        <v>757</v>
      </c>
      <c r="C764" s="8" t="s">
        <v>1010</v>
      </c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2:14" x14ac:dyDescent="0.3">
      <c r="B765" s="7" t="s">
        <v>758</v>
      </c>
      <c r="C765" s="8" t="s">
        <v>1010</v>
      </c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2:14" x14ac:dyDescent="0.3">
      <c r="B766" s="7" t="s">
        <v>759</v>
      </c>
      <c r="C766" s="8" t="s">
        <v>1010</v>
      </c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2:14" x14ac:dyDescent="0.3">
      <c r="B767" s="7" t="s">
        <v>760</v>
      </c>
      <c r="C767" s="8" t="s">
        <v>1010</v>
      </c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2:14" x14ac:dyDescent="0.3">
      <c r="B768" s="7" t="s">
        <v>761</v>
      </c>
      <c r="C768" s="8" t="s">
        <v>1010</v>
      </c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2:14" x14ac:dyDescent="0.3">
      <c r="B769" s="7" t="s">
        <v>762</v>
      </c>
      <c r="C769" s="8" t="s">
        <v>1010</v>
      </c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2:14" x14ac:dyDescent="0.3">
      <c r="B770" s="7" t="s">
        <v>763</v>
      </c>
      <c r="C770" s="8" t="s">
        <v>1010</v>
      </c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2:14" x14ac:dyDescent="0.3">
      <c r="B771" s="7" t="s">
        <v>764</v>
      </c>
      <c r="C771" s="8" t="s">
        <v>1010</v>
      </c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2:14" x14ac:dyDescent="0.3">
      <c r="B772" s="7" t="s">
        <v>765</v>
      </c>
      <c r="C772" s="8" t="s">
        <v>1010</v>
      </c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2:14" x14ac:dyDescent="0.3">
      <c r="B773" s="7" t="s">
        <v>766</v>
      </c>
      <c r="C773" s="8" t="s">
        <v>1010</v>
      </c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2:14" x14ac:dyDescent="0.3">
      <c r="B774" s="7" t="s">
        <v>767</v>
      </c>
      <c r="C774" s="8" t="s">
        <v>1010</v>
      </c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2:14" x14ac:dyDescent="0.3">
      <c r="B775" s="7" t="s">
        <v>768</v>
      </c>
      <c r="C775" s="8" t="s">
        <v>1010</v>
      </c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2:14" x14ac:dyDescent="0.3">
      <c r="B776" s="7" t="s">
        <v>769</v>
      </c>
      <c r="C776" s="8" t="s">
        <v>1010</v>
      </c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2:14" x14ac:dyDescent="0.3">
      <c r="B777" s="7" t="s">
        <v>770</v>
      </c>
      <c r="C777" s="8" t="s">
        <v>1010</v>
      </c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2:14" x14ac:dyDescent="0.3">
      <c r="B778" s="7" t="s">
        <v>771</v>
      </c>
      <c r="C778" s="8" t="s">
        <v>1010</v>
      </c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2:14" x14ac:dyDescent="0.3">
      <c r="B779" s="7" t="s">
        <v>772</v>
      </c>
      <c r="C779" s="8" t="s">
        <v>1010</v>
      </c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2:14" x14ac:dyDescent="0.3">
      <c r="B780" s="7" t="s">
        <v>773</v>
      </c>
      <c r="C780" s="8" t="s">
        <v>1010</v>
      </c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2:14" x14ac:dyDescent="0.3">
      <c r="B781" s="7" t="s">
        <v>774</v>
      </c>
      <c r="C781" s="8" t="s">
        <v>1010</v>
      </c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2:14" x14ac:dyDescent="0.3">
      <c r="B782" s="7" t="s">
        <v>775</v>
      </c>
      <c r="C782" s="8" t="s">
        <v>1010</v>
      </c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2:14" x14ac:dyDescent="0.3">
      <c r="B783" s="7" t="s">
        <v>776</v>
      </c>
      <c r="C783" s="8" t="s">
        <v>1010</v>
      </c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2:14" x14ac:dyDescent="0.3">
      <c r="B784" s="7" t="s">
        <v>777</v>
      </c>
      <c r="C784" s="8" t="s">
        <v>1010</v>
      </c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2:14" x14ac:dyDescent="0.3">
      <c r="B785" s="7" t="s">
        <v>778</v>
      </c>
      <c r="C785" s="8" t="s">
        <v>1010</v>
      </c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2:14" x14ac:dyDescent="0.3">
      <c r="B786" s="7" t="s">
        <v>779</v>
      </c>
      <c r="C786" s="8" t="s">
        <v>1010</v>
      </c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2:14" x14ac:dyDescent="0.3">
      <c r="B787" s="7" t="s">
        <v>780</v>
      </c>
      <c r="C787" s="8" t="s">
        <v>1010</v>
      </c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2:14" x14ac:dyDescent="0.3">
      <c r="B788" s="7" t="s">
        <v>781</v>
      </c>
      <c r="C788" s="8" t="s">
        <v>1010</v>
      </c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2:14" x14ac:dyDescent="0.3">
      <c r="B789" s="7" t="s">
        <v>782</v>
      </c>
      <c r="C789" s="8" t="s">
        <v>1010</v>
      </c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2:14" x14ac:dyDescent="0.3">
      <c r="B790" s="7" t="s">
        <v>783</v>
      </c>
      <c r="C790" s="8" t="s">
        <v>1010</v>
      </c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2:14" x14ac:dyDescent="0.3">
      <c r="B791" s="7" t="s">
        <v>784</v>
      </c>
      <c r="C791" s="8" t="s">
        <v>1010</v>
      </c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2:14" x14ac:dyDescent="0.3">
      <c r="B792" s="7" t="s">
        <v>785</v>
      </c>
      <c r="C792" s="8" t="s">
        <v>1010</v>
      </c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2:14" x14ac:dyDescent="0.3">
      <c r="B793" s="7" t="s">
        <v>786</v>
      </c>
      <c r="C793" s="8" t="s">
        <v>1010</v>
      </c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2:14" x14ac:dyDescent="0.3">
      <c r="B794" s="7" t="s">
        <v>787</v>
      </c>
      <c r="C794" s="8" t="s">
        <v>1010</v>
      </c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2:14" x14ac:dyDescent="0.3">
      <c r="B795" s="7" t="s">
        <v>788</v>
      </c>
      <c r="C795" s="8" t="s">
        <v>1010</v>
      </c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2:14" x14ac:dyDescent="0.3">
      <c r="B796" s="7" t="s">
        <v>789</v>
      </c>
      <c r="C796" s="8" t="s">
        <v>1010</v>
      </c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2:14" x14ac:dyDescent="0.3">
      <c r="B797" s="7" t="s">
        <v>790</v>
      </c>
      <c r="C797" s="8" t="s">
        <v>1010</v>
      </c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2:14" x14ac:dyDescent="0.3">
      <c r="B798" s="7" t="s">
        <v>791</v>
      </c>
      <c r="C798" s="8" t="s">
        <v>1010</v>
      </c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2:14" x14ac:dyDescent="0.3">
      <c r="B799" s="7" t="s">
        <v>792</v>
      </c>
      <c r="C799" s="8" t="s">
        <v>1010</v>
      </c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2:14" x14ac:dyDescent="0.3">
      <c r="B800" s="7" t="s">
        <v>793</v>
      </c>
      <c r="C800" s="8" t="s">
        <v>1010</v>
      </c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2:14" x14ac:dyDescent="0.3">
      <c r="B801" s="7" t="s">
        <v>794</v>
      </c>
      <c r="C801" s="8" t="s">
        <v>1010</v>
      </c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2:14" x14ac:dyDescent="0.3">
      <c r="B802" s="7" t="s">
        <v>795</v>
      </c>
      <c r="C802" s="8" t="s">
        <v>1010</v>
      </c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2:14" x14ac:dyDescent="0.3">
      <c r="B803" s="7" t="s">
        <v>796</v>
      </c>
      <c r="C803" s="8" t="s">
        <v>1010</v>
      </c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2:14" x14ac:dyDescent="0.3">
      <c r="B804" s="7" t="s">
        <v>797</v>
      </c>
      <c r="C804" s="8" t="s">
        <v>1010</v>
      </c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2:14" x14ac:dyDescent="0.3">
      <c r="B805" s="7" t="s">
        <v>798</v>
      </c>
      <c r="C805" s="8" t="s">
        <v>1010</v>
      </c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2:14" x14ac:dyDescent="0.3">
      <c r="B806" s="7" t="s">
        <v>799</v>
      </c>
      <c r="C806" s="8" t="s">
        <v>1010</v>
      </c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2:14" x14ac:dyDescent="0.3">
      <c r="B807" s="7" t="s">
        <v>800</v>
      </c>
      <c r="C807" s="8" t="s">
        <v>1010</v>
      </c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2:14" x14ac:dyDescent="0.3">
      <c r="B808" s="7" t="s">
        <v>801</v>
      </c>
      <c r="C808" s="8" t="s">
        <v>1010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2:14" x14ac:dyDescent="0.3">
      <c r="B809" s="7" t="s">
        <v>802</v>
      </c>
      <c r="C809" s="8" t="s">
        <v>1010</v>
      </c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2:14" x14ac:dyDescent="0.3">
      <c r="B810" s="7" t="s">
        <v>803</v>
      </c>
      <c r="C810" s="8" t="s">
        <v>1010</v>
      </c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2:14" x14ac:dyDescent="0.3">
      <c r="B811" s="7" t="s">
        <v>804</v>
      </c>
      <c r="C811" s="8" t="s">
        <v>1010</v>
      </c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2:14" x14ac:dyDescent="0.3">
      <c r="B812" s="7" t="s">
        <v>805</v>
      </c>
      <c r="C812" s="8" t="s">
        <v>1010</v>
      </c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2:14" x14ac:dyDescent="0.3">
      <c r="B813" s="7" t="s">
        <v>806</v>
      </c>
      <c r="C813" s="8" t="s">
        <v>1010</v>
      </c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2:14" x14ac:dyDescent="0.3">
      <c r="B814" s="7" t="s">
        <v>807</v>
      </c>
      <c r="C814" s="8" t="s">
        <v>1010</v>
      </c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2:14" x14ac:dyDescent="0.3">
      <c r="B815" s="7" t="s">
        <v>808</v>
      </c>
      <c r="C815" s="8" t="s">
        <v>1010</v>
      </c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2:14" x14ac:dyDescent="0.3">
      <c r="B816" s="7" t="s">
        <v>809</v>
      </c>
      <c r="C816" s="8" t="s">
        <v>1010</v>
      </c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2:14" x14ac:dyDescent="0.3">
      <c r="B817" s="7" t="s">
        <v>810</v>
      </c>
      <c r="C817" s="8" t="s">
        <v>1010</v>
      </c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2:14" x14ac:dyDescent="0.3">
      <c r="B818" s="7" t="s">
        <v>811</v>
      </c>
      <c r="C818" s="8" t="s">
        <v>1010</v>
      </c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2:14" x14ac:dyDescent="0.3">
      <c r="B819" s="7" t="s">
        <v>812</v>
      </c>
      <c r="C819" s="8" t="s">
        <v>1010</v>
      </c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2:14" x14ac:dyDescent="0.3">
      <c r="B820" s="7" t="s">
        <v>813</v>
      </c>
      <c r="C820" s="8" t="s">
        <v>1010</v>
      </c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2:14" x14ac:dyDescent="0.3">
      <c r="B821" s="7" t="s">
        <v>814</v>
      </c>
      <c r="C821" s="8" t="s">
        <v>1010</v>
      </c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2:14" x14ac:dyDescent="0.3">
      <c r="B822" s="7" t="s">
        <v>815</v>
      </c>
      <c r="C822" s="8" t="s">
        <v>1010</v>
      </c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2:14" x14ac:dyDescent="0.3">
      <c r="B823" s="7" t="s">
        <v>816</v>
      </c>
      <c r="C823" s="8" t="s">
        <v>1010</v>
      </c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2:14" x14ac:dyDescent="0.3">
      <c r="B824" s="7" t="s">
        <v>817</v>
      </c>
      <c r="C824" s="8" t="s">
        <v>1010</v>
      </c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2:14" x14ac:dyDescent="0.3">
      <c r="B825" s="7" t="s">
        <v>818</v>
      </c>
      <c r="C825" s="8" t="s">
        <v>1010</v>
      </c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2:14" x14ac:dyDescent="0.3">
      <c r="B826" s="7" t="s">
        <v>819</v>
      </c>
      <c r="C826" s="8" t="s">
        <v>1010</v>
      </c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2:14" x14ac:dyDescent="0.3">
      <c r="B827" s="7" t="s">
        <v>820</v>
      </c>
      <c r="C827" s="8" t="s">
        <v>1010</v>
      </c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2:14" x14ac:dyDescent="0.3">
      <c r="B828" s="7" t="s">
        <v>821</v>
      </c>
      <c r="C828" s="8" t="s">
        <v>1010</v>
      </c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2:14" x14ac:dyDescent="0.3">
      <c r="B829" s="7" t="s">
        <v>822</v>
      </c>
      <c r="C829" s="8" t="s">
        <v>1010</v>
      </c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2:14" x14ac:dyDescent="0.3">
      <c r="B830" s="7" t="s">
        <v>823</v>
      </c>
      <c r="C830" s="8" t="s">
        <v>1010</v>
      </c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2:14" x14ac:dyDescent="0.3">
      <c r="B831" s="7" t="s">
        <v>824</v>
      </c>
      <c r="C831" s="8" t="s">
        <v>1010</v>
      </c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2:14" x14ac:dyDescent="0.3">
      <c r="B832" s="7" t="s">
        <v>825</v>
      </c>
      <c r="C832" s="8" t="s">
        <v>1010</v>
      </c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2:14" x14ac:dyDescent="0.3">
      <c r="B833" s="7" t="s">
        <v>826</v>
      </c>
      <c r="C833" s="8" t="s">
        <v>1010</v>
      </c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2:14" x14ac:dyDescent="0.3">
      <c r="B834" s="7" t="s">
        <v>827</v>
      </c>
      <c r="C834" s="8" t="s">
        <v>1010</v>
      </c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2:14" x14ac:dyDescent="0.3">
      <c r="B835" s="7" t="s">
        <v>828</v>
      </c>
      <c r="C835" s="8" t="s">
        <v>1010</v>
      </c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2:14" x14ac:dyDescent="0.3">
      <c r="B836" s="7" t="s">
        <v>829</v>
      </c>
      <c r="C836" s="8" t="s">
        <v>1010</v>
      </c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2:14" x14ac:dyDescent="0.3">
      <c r="B837" s="7" t="s">
        <v>830</v>
      </c>
      <c r="C837" s="8" t="s">
        <v>1010</v>
      </c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2:14" x14ac:dyDescent="0.3">
      <c r="B838" s="7" t="s">
        <v>831</v>
      </c>
      <c r="C838" s="8" t="s">
        <v>1010</v>
      </c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2:14" x14ac:dyDescent="0.3">
      <c r="B839" s="7" t="s">
        <v>832</v>
      </c>
      <c r="C839" s="8" t="s">
        <v>1010</v>
      </c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2:14" x14ac:dyDescent="0.3">
      <c r="B840" s="7" t="s">
        <v>833</v>
      </c>
      <c r="C840" s="8" t="s">
        <v>1010</v>
      </c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2:14" x14ac:dyDescent="0.3">
      <c r="B841" s="7" t="s">
        <v>834</v>
      </c>
      <c r="C841" s="8" t="s">
        <v>1010</v>
      </c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2:14" x14ac:dyDescent="0.3">
      <c r="B842" s="7" t="s">
        <v>835</v>
      </c>
      <c r="C842" s="8" t="s">
        <v>1010</v>
      </c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2:14" x14ac:dyDescent="0.3">
      <c r="B843" s="7" t="s">
        <v>836</v>
      </c>
      <c r="C843" s="8" t="s">
        <v>1010</v>
      </c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2:14" x14ac:dyDescent="0.3">
      <c r="B844" s="7" t="s">
        <v>837</v>
      </c>
      <c r="C844" s="8" t="s">
        <v>1010</v>
      </c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2:14" x14ac:dyDescent="0.3">
      <c r="B845" s="7" t="s">
        <v>838</v>
      </c>
      <c r="C845" s="8" t="s">
        <v>1010</v>
      </c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2:14" x14ac:dyDescent="0.3">
      <c r="B846" s="7" t="s">
        <v>839</v>
      </c>
      <c r="C846" s="8" t="s">
        <v>1010</v>
      </c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2:14" x14ac:dyDescent="0.3">
      <c r="B847" s="7" t="s">
        <v>840</v>
      </c>
      <c r="C847" s="8" t="s">
        <v>1010</v>
      </c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2:14" x14ac:dyDescent="0.3">
      <c r="B848" s="7" t="s">
        <v>841</v>
      </c>
      <c r="C848" s="8" t="s">
        <v>1010</v>
      </c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2:14" x14ac:dyDescent="0.3">
      <c r="B849" s="7" t="s">
        <v>842</v>
      </c>
      <c r="C849" s="8" t="s">
        <v>1010</v>
      </c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2:14" x14ac:dyDescent="0.3">
      <c r="B850" s="7" t="s">
        <v>843</v>
      </c>
      <c r="C850" s="8" t="s">
        <v>1010</v>
      </c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2:14" x14ac:dyDescent="0.3">
      <c r="B851" s="7" t="s">
        <v>844</v>
      </c>
      <c r="C851" s="8" t="s">
        <v>1010</v>
      </c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2:14" x14ac:dyDescent="0.3">
      <c r="B852" s="7" t="s">
        <v>845</v>
      </c>
      <c r="C852" s="8" t="s">
        <v>1010</v>
      </c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2:14" x14ac:dyDescent="0.3">
      <c r="B853" s="7" t="s">
        <v>846</v>
      </c>
      <c r="C853" s="8" t="s">
        <v>1010</v>
      </c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2:14" x14ac:dyDescent="0.3">
      <c r="B854" s="7" t="s">
        <v>847</v>
      </c>
      <c r="C854" s="8" t="s">
        <v>1010</v>
      </c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2:14" x14ac:dyDescent="0.3">
      <c r="B855" s="7" t="s">
        <v>848</v>
      </c>
      <c r="C855" s="8" t="s">
        <v>1010</v>
      </c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2:14" x14ac:dyDescent="0.3">
      <c r="B856" s="7" t="s">
        <v>849</v>
      </c>
      <c r="C856" s="8" t="s">
        <v>1010</v>
      </c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2:14" x14ac:dyDescent="0.3">
      <c r="B857" s="7" t="s">
        <v>850</v>
      </c>
      <c r="C857" s="8" t="s">
        <v>1010</v>
      </c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2:14" x14ac:dyDescent="0.3">
      <c r="B858" s="7" t="s">
        <v>851</v>
      </c>
      <c r="C858" s="8" t="s">
        <v>1010</v>
      </c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2:14" x14ac:dyDescent="0.3">
      <c r="B859" s="7" t="s">
        <v>852</v>
      </c>
      <c r="C859" s="8" t="s">
        <v>1010</v>
      </c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2:14" x14ac:dyDescent="0.3">
      <c r="B860" s="7" t="s">
        <v>853</v>
      </c>
      <c r="C860" s="8" t="s">
        <v>1010</v>
      </c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2:14" x14ac:dyDescent="0.3">
      <c r="B861" s="7" t="s">
        <v>854</v>
      </c>
      <c r="C861" s="8" t="s">
        <v>1010</v>
      </c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2:14" x14ac:dyDescent="0.3">
      <c r="B862" s="7" t="s">
        <v>855</v>
      </c>
      <c r="C862" s="8" t="s">
        <v>1010</v>
      </c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2:14" x14ac:dyDescent="0.3">
      <c r="B863" s="7" t="s">
        <v>856</v>
      </c>
      <c r="C863" s="8" t="s">
        <v>1010</v>
      </c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2:14" x14ac:dyDescent="0.3">
      <c r="B864" s="7" t="s">
        <v>857</v>
      </c>
      <c r="C864" s="8" t="s">
        <v>1010</v>
      </c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2:14" x14ac:dyDescent="0.3">
      <c r="B865" s="7" t="s">
        <v>858</v>
      </c>
      <c r="C865" s="8" t="s">
        <v>1010</v>
      </c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2:14" x14ac:dyDescent="0.3">
      <c r="B866" s="7" t="s">
        <v>859</v>
      </c>
      <c r="C866" s="8" t="s">
        <v>1010</v>
      </c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2:14" x14ac:dyDescent="0.3">
      <c r="B867" s="7" t="s">
        <v>860</v>
      </c>
      <c r="C867" s="8" t="s">
        <v>1010</v>
      </c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2:14" x14ac:dyDescent="0.3">
      <c r="B868" s="7" t="s">
        <v>861</v>
      </c>
      <c r="C868" s="8" t="s">
        <v>1010</v>
      </c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2:14" x14ac:dyDescent="0.3">
      <c r="B869" s="7" t="s">
        <v>862</v>
      </c>
      <c r="C869" s="8" t="s">
        <v>1010</v>
      </c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2:14" x14ac:dyDescent="0.3">
      <c r="B870" s="7" t="s">
        <v>863</v>
      </c>
      <c r="C870" s="8" t="s">
        <v>1010</v>
      </c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2:14" x14ac:dyDescent="0.3">
      <c r="B871" s="7" t="s">
        <v>864</v>
      </c>
      <c r="C871" s="8" t="s">
        <v>1010</v>
      </c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2:14" x14ac:dyDescent="0.3">
      <c r="B872" s="7" t="s">
        <v>865</v>
      </c>
      <c r="C872" s="8" t="s">
        <v>1010</v>
      </c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2:14" x14ac:dyDescent="0.3">
      <c r="B873" s="7" t="s">
        <v>866</v>
      </c>
      <c r="C873" s="8" t="s">
        <v>1010</v>
      </c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2:14" x14ac:dyDescent="0.3">
      <c r="B874" s="7" t="s">
        <v>867</v>
      </c>
      <c r="C874" s="8" t="s">
        <v>1010</v>
      </c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2:14" x14ac:dyDescent="0.3">
      <c r="B875" s="7" t="s">
        <v>868</v>
      </c>
      <c r="C875" s="8" t="s">
        <v>1010</v>
      </c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2:14" x14ac:dyDescent="0.3">
      <c r="B876" s="7" t="s">
        <v>869</v>
      </c>
      <c r="C876" s="8" t="s">
        <v>1010</v>
      </c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2:14" x14ac:dyDescent="0.3">
      <c r="B877" s="7" t="s">
        <v>870</v>
      </c>
      <c r="C877" s="8" t="s">
        <v>1010</v>
      </c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2:14" x14ac:dyDescent="0.3">
      <c r="B878" s="7" t="s">
        <v>871</v>
      </c>
      <c r="C878" s="8" t="s">
        <v>1010</v>
      </c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2:14" x14ac:dyDescent="0.3">
      <c r="B879" s="7" t="s">
        <v>872</v>
      </c>
      <c r="C879" s="8" t="s">
        <v>1010</v>
      </c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2:14" x14ac:dyDescent="0.3">
      <c r="B880" s="7" t="s">
        <v>873</v>
      </c>
      <c r="C880" s="8" t="s">
        <v>1010</v>
      </c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2:14" x14ac:dyDescent="0.3">
      <c r="B881" s="7" t="s">
        <v>874</v>
      </c>
      <c r="C881" s="8" t="s">
        <v>1010</v>
      </c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2:14" x14ac:dyDescent="0.3">
      <c r="B882" s="7" t="s">
        <v>875</v>
      </c>
      <c r="C882" s="8" t="s">
        <v>1010</v>
      </c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2:14" x14ac:dyDescent="0.3">
      <c r="B883" s="7" t="s">
        <v>876</v>
      </c>
      <c r="C883" s="8" t="s">
        <v>1010</v>
      </c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2:14" x14ac:dyDescent="0.3">
      <c r="B884" s="7" t="s">
        <v>877</v>
      </c>
      <c r="C884" s="8" t="s">
        <v>1010</v>
      </c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2:14" x14ac:dyDescent="0.3">
      <c r="B885" s="7" t="s">
        <v>878</v>
      </c>
      <c r="C885" s="8" t="s">
        <v>1010</v>
      </c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2:14" x14ac:dyDescent="0.3">
      <c r="B886" s="7" t="s">
        <v>879</v>
      </c>
      <c r="C886" s="8" t="s">
        <v>1010</v>
      </c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2:14" x14ac:dyDescent="0.3">
      <c r="B887" s="7" t="s">
        <v>880</v>
      </c>
      <c r="C887" s="8" t="s">
        <v>1010</v>
      </c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2:14" x14ac:dyDescent="0.3">
      <c r="B888" s="7" t="s">
        <v>881</v>
      </c>
      <c r="C888" s="8" t="s">
        <v>1010</v>
      </c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2:14" x14ac:dyDescent="0.3">
      <c r="B889" s="7" t="s">
        <v>882</v>
      </c>
      <c r="C889" s="8" t="s">
        <v>1010</v>
      </c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2:14" x14ac:dyDescent="0.3">
      <c r="B890" s="7" t="s">
        <v>883</v>
      </c>
      <c r="C890" s="8" t="s">
        <v>1010</v>
      </c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2:14" x14ac:dyDescent="0.3">
      <c r="B891" s="7" t="s">
        <v>884</v>
      </c>
      <c r="C891" s="8" t="s">
        <v>1010</v>
      </c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2:14" x14ac:dyDescent="0.3">
      <c r="B892" s="7" t="s">
        <v>885</v>
      </c>
      <c r="C892" s="8" t="s">
        <v>1010</v>
      </c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2:14" x14ac:dyDescent="0.3">
      <c r="B893" s="7" t="s">
        <v>886</v>
      </c>
      <c r="C893" s="8" t="s">
        <v>1010</v>
      </c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2:14" x14ac:dyDescent="0.3">
      <c r="B894" s="7" t="s">
        <v>887</v>
      </c>
      <c r="C894" s="8" t="s">
        <v>1010</v>
      </c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2:14" x14ac:dyDescent="0.3">
      <c r="B895" s="7" t="s">
        <v>888</v>
      </c>
      <c r="C895" s="8" t="s">
        <v>1010</v>
      </c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2:14" x14ac:dyDescent="0.3">
      <c r="B896" s="7" t="s">
        <v>889</v>
      </c>
      <c r="C896" s="8" t="s">
        <v>1010</v>
      </c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2:14" x14ac:dyDescent="0.3">
      <c r="B897" s="7" t="s">
        <v>890</v>
      </c>
      <c r="C897" s="8" t="s">
        <v>1010</v>
      </c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2:14" x14ac:dyDescent="0.3">
      <c r="B898" s="7" t="s">
        <v>891</v>
      </c>
      <c r="C898" s="8" t="s">
        <v>1010</v>
      </c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2:14" x14ac:dyDescent="0.3">
      <c r="B899" s="7" t="s">
        <v>892</v>
      </c>
      <c r="C899" s="8" t="s">
        <v>1010</v>
      </c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2:14" x14ac:dyDescent="0.3">
      <c r="B900" s="7" t="s">
        <v>893</v>
      </c>
      <c r="C900" s="8" t="s">
        <v>1010</v>
      </c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2:14" x14ac:dyDescent="0.3">
      <c r="B901" s="7" t="s">
        <v>894</v>
      </c>
      <c r="C901" s="8" t="s">
        <v>1010</v>
      </c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2:14" x14ac:dyDescent="0.3">
      <c r="B902" s="7" t="s">
        <v>895</v>
      </c>
      <c r="C902" s="8" t="s">
        <v>1010</v>
      </c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2:14" x14ac:dyDescent="0.3">
      <c r="B903" s="7" t="s">
        <v>896</v>
      </c>
      <c r="C903" s="8" t="s">
        <v>1010</v>
      </c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2:14" x14ac:dyDescent="0.3">
      <c r="B904" s="7" t="s">
        <v>897</v>
      </c>
      <c r="C904" s="8" t="s">
        <v>1010</v>
      </c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2:14" x14ac:dyDescent="0.3">
      <c r="B905" s="7" t="s">
        <v>898</v>
      </c>
      <c r="C905" s="8" t="s">
        <v>1010</v>
      </c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2:14" x14ac:dyDescent="0.3">
      <c r="B906" s="7" t="s">
        <v>899</v>
      </c>
      <c r="C906" s="8" t="s">
        <v>1010</v>
      </c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2:14" x14ac:dyDescent="0.3">
      <c r="B907" s="7" t="s">
        <v>900</v>
      </c>
      <c r="C907" s="8" t="s">
        <v>1010</v>
      </c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2:14" x14ac:dyDescent="0.3">
      <c r="B908" s="7" t="s">
        <v>901</v>
      </c>
      <c r="C908" s="8" t="s">
        <v>1010</v>
      </c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2:14" x14ac:dyDescent="0.3">
      <c r="B909" s="7" t="s">
        <v>902</v>
      </c>
      <c r="C909" s="8" t="s">
        <v>1010</v>
      </c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2:14" x14ac:dyDescent="0.3">
      <c r="B910" s="7" t="s">
        <v>903</v>
      </c>
      <c r="C910" s="8" t="s">
        <v>1010</v>
      </c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2:14" x14ac:dyDescent="0.3">
      <c r="B911" s="7" t="s">
        <v>904</v>
      </c>
      <c r="C911" s="8" t="s">
        <v>1010</v>
      </c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2:14" x14ac:dyDescent="0.3">
      <c r="B912" s="7" t="s">
        <v>905</v>
      </c>
      <c r="C912" s="8" t="s">
        <v>1010</v>
      </c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2:14" x14ac:dyDescent="0.3">
      <c r="B913" s="7" t="s">
        <v>906</v>
      </c>
      <c r="C913" s="8" t="s">
        <v>1010</v>
      </c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2:14" x14ac:dyDescent="0.3">
      <c r="B914" s="7" t="s">
        <v>907</v>
      </c>
      <c r="C914" s="8" t="s">
        <v>1010</v>
      </c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2:14" x14ac:dyDescent="0.3">
      <c r="B915" s="7" t="s">
        <v>908</v>
      </c>
      <c r="C915" s="8" t="s">
        <v>1010</v>
      </c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2:14" x14ac:dyDescent="0.3">
      <c r="B916" s="7" t="s">
        <v>909</v>
      </c>
      <c r="C916" s="8" t="s">
        <v>1010</v>
      </c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2:14" x14ac:dyDescent="0.3">
      <c r="B917" s="7" t="s">
        <v>910</v>
      </c>
      <c r="C917" s="8" t="s">
        <v>1010</v>
      </c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2:14" x14ac:dyDescent="0.3">
      <c r="B918" s="7" t="s">
        <v>911</v>
      </c>
      <c r="C918" s="8" t="s">
        <v>1010</v>
      </c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2:14" x14ac:dyDescent="0.3">
      <c r="B919" s="7" t="s">
        <v>912</v>
      </c>
      <c r="C919" s="8" t="s">
        <v>1010</v>
      </c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2:14" x14ac:dyDescent="0.3">
      <c r="B920" s="7" t="s">
        <v>913</v>
      </c>
      <c r="C920" s="8" t="s">
        <v>1010</v>
      </c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2:14" x14ac:dyDescent="0.3">
      <c r="B921" s="7" t="s">
        <v>914</v>
      </c>
      <c r="C921" s="8" t="s">
        <v>1010</v>
      </c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2:14" x14ac:dyDescent="0.3">
      <c r="B922" s="7" t="s">
        <v>915</v>
      </c>
      <c r="C922" s="8" t="s">
        <v>1010</v>
      </c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2:14" x14ac:dyDescent="0.3">
      <c r="B923" s="7" t="s">
        <v>916</v>
      </c>
      <c r="C923" s="8" t="s">
        <v>1010</v>
      </c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2:14" x14ac:dyDescent="0.3">
      <c r="B924" s="7" t="s">
        <v>917</v>
      </c>
      <c r="C924" s="8" t="s">
        <v>1010</v>
      </c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2:14" x14ac:dyDescent="0.3">
      <c r="B925" s="7" t="s">
        <v>918</v>
      </c>
      <c r="C925" s="8" t="s">
        <v>1010</v>
      </c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2:14" x14ac:dyDescent="0.3">
      <c r="B926" s="7" t="s">
        <v>919</v>
      </c>
      <c r="C926" s="8" t="s">
        <v>1010</v>
      </c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2:14" x14ac:dyDescent="0.3">
      <c r="B927" s="7" t="s">
        <v>920</v>
      </c>
      <c r="C927" s="8" t="s">
        <v>1010</v>
      </c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2:14" x14ac:dyDescent="0.3">
      <c r="B928" s="7" t="s">
        <v>921</v>
      </c>
      <c r="C928" s="8" t="s">
        <v>1010</v>
      </c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2:14" x14ac:dyDescent="0.3">
      <c r="B929" s="7" t="s">
        <v>922</v>
      </c>
      <c r="C929" s="8" t="s">
        <v>1010</v>
      </c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2:14" x14ac:dyDescent="0.3">
      <c r="B930" s="7" t="s">
        <v>923</v>
      </c>
      <c r="C930" s="8" t="s">
        <v>1010</v>
      </c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2:14" x14ac:dyDescent="0.3">
      <c r="B931" s="7" t="s">
        <v>924</v>
      </c>
      <c r="C931" s="8" t="s">
        <v>1010</v>
      </c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2:14" x14ac:dyDescent="0.3">
      <c r="B932" s="7" t="s">
        <v>925</v>
      </c>
      <c r="C932" s="8" t="s">
        <v>1010</v>
      </c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2:14" x14ac:dyDescent="0.3">
      <c r="B933" s="7" t="s">
        <v>926</v>
      </c>
      <c r="C933" s="8" t="s">
        <v>1010</v>
      </c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2:14" x14ac:dyDescent="0.3">
      <c r="B934" s="7" t="s">
        <v>927</v>
      </c>
      <c r="C934" s="8" t="s">
        <v>1010</v>
      </c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2:14" x14ac:dyDescent="0.3">
      <c r="B935" s="7" t="s">
        <v>928</v>
      </c>
      <c r="C935" s="8" t="s">
        <v>1010</v>
      </c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2:14" x14ac:dyDescent="0.3">
      <c r="B936" s="7" t="s">
        <v>929</v>
      </c>
      <c r="C936" s="8" t="s">
        <v>1010</v>
      </c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2:14" x14ac:dyDescent="0.3">
      <c r="B937" s="7" t="s">
        <v>930</v>
      </c>
      <c r="C937" s="8" t="s">
        <v>1010</v>
      </c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2:14" x14ac:dyDescent="0.3">
      <c r="B938" s="7" t="s">
        <v>931</v>
      </c>
      <c r="C938" s="8" t="s">
        <v>1010</v>
      </c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2:14" x14ac:dyDescent="0.3">
      <c r="B939" s="7" t="s">
        <v>932</v>
      </c>
      <c r="C939" s="8" t="s">
        <v>1010</v>
      </c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2:14" x14ac:dyDescent="0.3">
      <c r="B940" s="7" t="s">
        <v>933</v>
      </c>
      <c r="C940" s="8" t="s">
        <v>1010</v>
      </c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2:14" x14ac:dyDescent="0.3">
      <c r="B941" s="7" t="s">
        <v>934</v>
      </c>
      <c r="C941" s="8" t="s">
        <v>1010</v>
      </c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2:14" x14ac:dyDescent="0.3">
      <c r="B942" s="7" t="s">
        <v>935</v>
      </c>
      <c r="C942" s="8" t="s">
        <v>1010</v>
      </c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2:14" x14ac:dyDescent="0.3">
      <c r="B943" s="7" t="s">
        <v>936</v>
      </c>
      <c r="C943" s="8" t="s">
        <v>1010</v>
      </c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2:14" x14ac:dyDescent="0.3">
      <c r="B944" s="7" t="s">
        <v>937</v>
      </c>
      <c r="C944" s="8" t="s">
        <v>1010</v>
      </c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2:14" x14ac:dyDescent="0.3">
      <c r="B945" s="7" t="s">
        <v>938</v>
      </c>
      <c r="C945" s="8" t="s">
        <v>1010</v>
      </c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2:14" x14ac:dyDescent="0.3">
      <c r="B946" s="7" t="s">
        <v>939</v>
      </c>
      <c r="C946" s="8" t="s">
        <v>1010</v>
      </c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2:14" x14ac:dyDescent="0.3">
      <c r="B947" s="7" t="s">
        <v>940</v>
      </c>
      <c r="C947" s="8" t="s">
        <v>1010</v>
      </c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2:14" x14ac:dyDescent="0.3">
      <c r="B948" s="7" t="s">
        <v>941</v>
      </c>
      <c r="C948" s="8" t="s">
        <v>1010</v>
      </c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2:14" x14ac:dyDescent="0.3">
      <c r="B949" s="7" t="s">
        <v>942</v>
      </c>
      <c r="C949" s="8" t="s">
        <v>1010</v>
      </c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2:14" x14ac:dyDescent="0.3">
      <c r="B950" s="7" t="s">
        <v>943</v>
      </c>
      <c r="C950" s="8" t="s">
        <v>1010</v>
      </c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2:14" x14ac:dyDescent="0.3">
      <c r="B951" s="7" t="s">
        <v>944</v>
      </c>
      <c r="C951" s="8" t="s">
        <v>1010</v>
      </c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2:14" x14ac:dyDescent="0.3">
      <c r="B952" s="7" t="s">
        <v>945</v>
      </c>
      <c r="C952" s="8" t="s">
        <v>1010</v>
      </c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2:14" x14ac:dyDescent="0.3">
      <c r="B953" s="7" t="s">
        <v>946</v>
      </c>
      <c r="C953" s="8" t="s">
        <v>1010</v>
      </c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2:14" x14ac:dyDescent="0.3">
      <c r="B954" s="7" t="s">
        <v>947</v>
      </c>
      <c r="C954" s="8" t="s">
        <v>1010</v>
      </c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2:14" x14ac:dyDescent="0.3">
      <c r="B955" s="7" t="s">
        <v>948</v>
      </c>
      <c r="C955" s="8" t="s">
        <v>1010</v>
      </c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2:14" x14ac:dyDescent="0.3">
      <c r="B956" s="7" t="s">
        <v>949</v>
      </c>
      <c r="C956" s="8" t="s">
        <v>1010</v>
      </c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2:14" x14ac:dyDescent="0.3">
      <c r="B957" s="7" t="s">
        <v>950</v>
      </c>
      <c r="C957" s="8" t="s">
        <v>1010</v>
      </c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2:14" x14ac:dyDescent="0.3">
      <c r="B958" s="7" t="s">
        <v>951</v>
      </c>
      <c r="C958" s="8" t="s">
        <v>1010</v>
      </c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2:14" x14ac:dyDescent="0.3">
      <c r="B959" s="7" t="s">
        <v>952</v>
      </c>
      <c r="C959" s="8" t="s">
        <v>1010</v>
      </c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2:14" x14ac:dyDescent="0.3">
      <c r="B960" s="7" t="s">
        <v>953</v>
      </c>
      <c r="C960" s="8" t="s">
        <v>1010</v>
      </c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2:14" x14ac:dyDescent="0.3">
      <c r="B961" s="7" t="s">
        <v>954</v>
      </c>
      <c r="C961" s="8" t="s">
        <v>1010</v>
      </c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2:14" x14ac:dyDescent="0.3">
      <c r="B962" s="7" t="s">
        <v>955</v>
      </c>
      <c r="C962" s="8" t="s">
        <v>1010</v>
      </c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2:14" x14ac:dyDescent="0.3">
      <c r="B963" s="7" t="s">
        <v>956</v>
      </c>
      <c r="C963" s="8" t="s">
        <v>1010</v>
      </c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2:14" x14ac:dyDescent="0.3">
      <c r="B964" s="7" t="s">
        <v>957</v>
      </c>
      <c r="C964" s="8" t="s">
        <v>1010</v>
      </c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2:14" x14ac:dyDescent="0.3">
      <c r="B965" s="7" t="s">
        <v>958</v>
      </c>
      <c r="C965" s="8" t="s">
        <v>1010</v>
      </c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2:14" x14ac:dyDescent="0.3">
      <c r="B966" s="7" t="s">
        <v>959</v>
      </c>
      <c r="C966" s="8" t="s">
        <v>1010</v>
      </c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2:14" x14ac:dyDescent="0.3">
      <c r="B967" s="7" t="s">
        <v>960</v>
      </c>
      <c r="C967" s="8" t="s">
        <v>1010</v>
      </c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2:14" x14ac:dyDescent="0.3">
      <c r="B968" s="7" t="s">
        <v>961</v>
      </c>
      <c r="C968" s="8" t="s">
        <v>1010</v>
      </c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2:14" x14ac:dyDescent="0.3">
      <c r="B969" s="7" t="s">
        <v>962</v>
      </c>
      <c r="C969" s="8" t="s">
        <v>1010</v>
      </c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2:14" x14ac:dyDescent="0.3">
      <c r="B970" s="7" t="s">
        <v>963</v>
      </c>
      <c r="C970" s="8" t="s">
        <v>1010</v>
      </c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2:14" x14ac:dyDescent="0.3">
      <c r="B971" s="7" t="s">
        <v>964</v>
      </c>
      <c r="C971" s="8" t="s">
        <v>1010</v>
      </c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2:14" x14ac:dyDescent="0.3">
      <c r="B972" s="7" t="s">
        <v>965</v>
      </c>
      <c r="C972" s="8" t="s">
        <v>1010</v>
      </c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2:14" x14ac:dyDescent="0.3">
      <c r="B973" s="7" t="s">
        <v>966</v>
      </c>
      <c r="C973" s="8" t="s">
        <v>1010</v>
      </c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2:14" x14ac:dyDescent="0.3">
      <c r="B974" s="7" t="s">
        <v>967</v>
      </c>
      <c r="C974" s="8" t="s">
        <v>1010</v>
      </c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2:14" x14ac:dyDescent="0.3">
      <c r="B975" s="7" t="s">
        <v>968</v>
      </c>
      <c r="C975" s="8" t="s">
        <v>1010</v>
      </c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2:14" x14ac:dyDescent="0.3">
      <c r="B976" s="7" t="s">
        <v>969</v>
      </c>
      <c r="C976" s="8" t="s">
        <v>1010</v>
      </c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2:14" x14ac:dyDescent="0.3">
      <c r="B977" s="7" t="s">
        <v>970</v>
      </c>
      <c r="C977" s="8" t="s">
        <v>1010</v>
      </c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2:14" x14ac:dyDescent="0.3">
      <c r="B978" s="7" t="s">
        <v>971</v>
      </c>
      <c r="C978" s="8" t="s">
        <v>1010</v>
      </c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2:14" x14ac:dyDescent="0.3">
      <c r="B979" s="7" t="s">
        <v>972</v>
      </c>
      <c r="C979" s="8" t="s">
        <v>1010</v>
      </c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2:14" x14ac:dyDescent="0.3">
      <c r="B980" s="7" t="s">
        <v>973</v>
      </c>
      <c r="C980" s="8" t="s">
        <v>1010</v>
      </c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2:14" x14ac:dyDescent="0.3">
      <c r="B981" s="7" t="s">
        <v>974</v>
      </c>
      <c r="C981" s="8" t="s">
        <v>1010</v>
      </c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  <row r="982" spans="2:14" x14ac:dyDescent="0.3">
      <c r="B982" s="7" t="s">
        <v>975</v>
      </c>
      <c r="C982" s="8" t="s">
        <v>1010</v>
      </c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</row>
    <row r="983" spans="2:14" x14ac:dyDescent="0.3">
      <c r="B983" s="7" t="s">
        <v>976</v>
      </c>
      <c r="C983" s="8" t="s">
        <v>1010</v>
      </c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</row>
    <row r="984" spans="2:14" x14ac:dyDescent="0.3">
      <c r="B984" s="7" t="s">
        <v>977</v>
      </c>
      <c r="C984" s="8" t="s">
        <v>1010</v>
      </c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</row>
    <row r="985" spans="2:14" x14ac:dyDescent="0.3">
      <c r="B985" s="7" t="s">
        <v>978</v>
      </c>
      <c r="C985" s="8" t="s">
        <v>1010</v>
      </c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</row>
    <row r="986" spans="2:14" x14ac:dyDescent="0.3">
      <c r="B986" s="7" t="s">
        <v>979</v>
      </c>
      <c r="C986" s="8" t="s">
        <v>1010</v>
      </c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</row>
    <row r="987" spans="2:14" x14ac:dyDescent="0.3">
      <c r="B987" s="7" t="s">
        <v>980</v>
      </c>
      <c r="C987" s="8" t="s">
        <v>1010</v>
      </c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</row>
    <row r="988" spans="2:14" x14ac:dyDescent="0.3">
      <c r="B988" s="7" t="s">
        <v>981</v>
      </c>
      <c r="C988" s="8" t="s">
        <v>1010</v>
      </c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</row>
    <row r="989" spans="2:14" x14ac:dyDescent="0.3">
      <c r="B989" s="7" t="s">
        <v>982</v>
      </c>
      <c r="C989" s="8" t="s">
        <v>1010</v>
      </c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</row>
    <row r="990" spans="2:14" x14ac:dyDescent="0.3">
      <c r="B990" s="7" t="s">
        <v>983</v>
      </c>
      <c r="C990" s="8" t="s">
        <v>1010</v>
      </c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</row>
    <row r="991" spans="2:14" x14ac:dyDescent="0.3">
      <c r="B991" s="7" t="s">
        <v>984</v>
      </c>
      <c r="C991" s="8" t="s">
        <v>1010</v>
      </c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</row>
    <row r="992" spans="2:14" x14ac:dyDescent="0.3">
      <c r="B992" s="7" t="s">
        <v>985</v>
      </c>
      <c r="C992" s="8" t="s">
        <v>1010</v>
      </c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</row>
    <row r="993" spans="2:14" x14ac:dyDescent="0.3">
      <c r="B993" s="7" t="s">
        <v>986</v>
      </c>
      <c r="C993" s="8" t="s">
        <v>1010</v>
      </c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</row>
    <row r="994" spans="2:14" x14ac:dyDescent="0.3">
      <c r="B994" s="7" t="s">
        <v>987</v>
      </c>
      <c r="C994" s="8" t="s">
        <v>1010</v>
      </c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</row>
    <row r="995" spans="2:14" x14ac:dyDescent="0.3">
      <c r="B995" s="7" t="s">
        <v>988</v>
      </c>
      <c r="C995" s="8" t="s">
        <v>1010</v>
      </c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</row>
    <row r="996" spans="2:14" x14ac:dyDescent="0.3">
      <c r="B996" s="7" t="s">
        <v>989</v>
      </c>
      <c r="C996" s="8" t="s">
        <v>1010</v>
      </c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</row>
    <row r="997" spans="2:14" x14ac:dyDescent="0.3">
      <c r="B997" s="7" t="s">
        <v>990</v>
      </c>
      <c r="C997" s="8" t="s">
        <v>1010</v>
      </c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</row>
    <row r="998" spans="2:14" x14ac:dyDescent="0.3">
      <c r="B998" s="7" t="s">
        <v>991</v>
      </c>
      <c r="C998" s="8" t="s">
        <v>1010</v>
      </c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</row>
    <row r="999" spans="2:14" x14ac:dyDescent="0.3">
      <c r="B999" s="7" t="s">
        <v>992</v>
      </c>
      <c r="C999" s="8" t="s">
        <v>1010</v>
      </c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</row>
    <row r="1000" spans="2:14" x14ac:dyDescent="0.3">
      <c r="B1000" s="7" t="s">
        <v>993</v>
      </c>
      <c r="C1000" s="8" t="s">
        <v>1010</v>
      </c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</row>
    <row r="1001" spans="2:14" x14ac:dyDescent="0.3">
      <c r="B1001" s="7" t="s">
        <v>994</v>
      </c>
      <c r="C1001" s="8" t="s">
        <v>1010</v>
      </c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</row>
    <row r="1002" spans="2:14" x14ac:dyDescent="0.3">
      <c r="B1002" s="7" t="s">
        <v>995</v>
      </c>
      <c r="C1002" s="8" t="s">
        <v>1010</v>
      </c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</row>
    <row r="1003" spans="2:14" x14ac:dyDescent="0.3">
      <c r="B1003" s="7" t="s">
        <v>996</v>
      </c>
      <c r="C1003" s="8" t="s">
        <v>1010</v>
      </c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</row>
    <row r="1004" spans="2:14" x14ac:dyDescent="0.3">
      <c r="B1004" s="7" t="s">
        <v>997</v>
      </c>
      <c r="C1004" s="8" t="s">
        <v>1010</v>
      </c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</row>
    <row r="1005" spans="2:14" x14ac:dyDescent="0.3">
      <c r="B1005" s="7" t="s">
        <v>998</v>
      </c>
      <c r="C1005" s="8" t="s">
        <v>1010</v>
      </c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</row>
    <row r="1006" spans="2:14" x14ac:dyDescent="0.3">
      <c r="B1006" s="7" t="s">
        <v>999</v>
      </c>
      <c r="C1006" s="8" t="s">
        <v>1010</v>
      </c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</row>
    <row r="1007" spans="2:14" x14ac:dyDescent="0.3">
      <c r="B1007" s="7" t="s">
        <v>1000</v>
      </c>
      <c r="C1007" s="8" t="s">
        <v>1010</v>
      </c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</row>
    <row r="1008" spans="2:14" x14ac:dyDescent="0.3">
      <c r="B1008" s="18"/>
      <c r="C1008" s="18"/>
      <c r="D1008" s="18">
        <f>COUNTIF(D$8:D$1007,"&gt;=0")</f>
        <v>0</v>
      </c>
      <c r="E1008" s="18">
        <f t="shared" ref="E1008:N1008" si="0">COUNTIF(E$8:E$1007,"&gt;=0")</f>
        <v>0</v>
      </c>
      <c r="F1008" s="18">
        <f t="shared" si="0"/>
        <v>0</v>
      </c>
      <c r="G1008" s="18">
        <f t="shared" si="0"/>
        <v>0</v>
      </c>
      <c r="H1008" s="18">
        <f t="shared" si="0"/>
        <v>0</v>
      </c>
      <c r="I1008" s="18">
        <f t="shared" si="0"/>
        <v>0</v>
      </c>
      <c r="J1008" s="18">
        <f t="shared" si="0"/>
        <v>0</v>
      </c>
      <c r="K1008" s="18">
        <f t="shared" si="0"/>
        <v>0</v>
      </c>
      <c r="L1008" s="18">
        <f t="shared" si="0"/>
        <v>0</v>
      </c>
      <c r="M1008" s="18">
        <f t="shared" si="0"/>
        <v>0</v>
      </c>
      <c r="N1008" s="18">
        <f t="shared" si="0"/>
        <v>0</v>
      </c>
    </row>
    <row r="1009" spans="2:14" x14ac:dyDescent="0.3">
      <c r="B1009" s="25" t="s">
        <v>1005</v>
      </c>
      <c r="C1009" s="18"/>
      <c r="D1009" s="18">
        <f>COUNTIF(D$8:D$1007,"=1")</f>
        <v>0</v>
      </c>
      <c r="E1009" s="18">
        <f t="shared" ref="E1009:L1009" si="1">COUNTIF(E$8:E$1007,"=1")</f>
        <v>0</v>
      </c>
      <c r="F1009" s="18">
        <f t="shared" si="1"/>
        <v>0</v>
      </c>
      <c r="G1009" s="18">
        <f>COUNTIF(G$8:G$1007,"=0")</f>
        <v>0</v>
      </c>
      <c r="H1009" s="18">
        <f t="shared" ref="H1009:J1009" si="2">COUNTIF(H$8:H$1007,"=0")</f>
        <v>0</v>
      </c>
      <c r="I1009" s="18">
        <f t="shared" si="2"/>
        <v>0</v>
      </c>
      <c r="J1009" s="18">
        <f t="shared" si="2"/>
        <v>0</v>
      </c>
      <c r="K1009" s="18">
        <f t="shared" si="1"/>
        <v>0</v>
      </c>
      <c r="L1009" s="18">
        <f t="shared" si="1"/>
        <v>0</v>
      </c>
      <c r="M1009" s="18"/>
      <c r="N1009" s="18"/>
    </row>
    <row r="1010" spans="2:14" x14ac:dyDescent="0.3">
      <c r="B1010" s="25"/>
      <c r="C1010" s="18"/>
      <c r="D1010" s="18">
        <f>COUNTIF(D$8:D$1007,"=2")</f>
        <v>0</v>
      </c>
      <c r="E1010" s="18">
        <f t="shared" ref="E1010:L1010" si="3">COUNTIF(E$8:E$1007,"=2")</f>
        <v>0</v>
      </c>
      <c r="F1010" s="18">
        <f t="shared" si="3"/>
        <v>0</v>
      </c>
      <c r="G1010" s="18">
        <f>COUNTIF(G$8:G$1007,"=1")</f>
        <v>0</v>
      </c>
      <c r="H1010" s="18">
        <f t="shared" ref="H1010:J1010" si="4">COUNTIF(H$8:H$1007,"=1")</f>
        <v>0</v>
      </c>
      <c r="I1010" s="18">
        <f t="shared" si="4"/>
        <v>0</v>
      </c>
      <c r="J1010" s="18">
        <f t="shared" si="4"/>
        <v>0</v>
      </c>
      <c r="K1010" s="18">
        <f t="shared" si="3"/>
        <v>0</v>
      </c>
      <c r="L1010" s="18">
        <f t="shared" si="3"/>
        <v>0</v>
      </c>
      <c r="M1010" s="18"/>
      <c r="N1010" s="18"/>
    </row>
    <row r="1011" spans="2:14" x14ac:dyDescent="0.3">
      <c r="B1011" s="25"/>
      <c r="C1011" s="18"/>
      <c r="D1011" s="18">
        <f>COUNTIF(D$8:D$1007,"=3")</f>
        <v>0</v>
      </c>
      <c r="E1011" s="18">
        <f t="shared" ref="E1011:L1011" si="5">COUNTIF(E$8:E$1007,"=3")</f>
        <v>0</v>
      </c>
      <c r="F1011" s="18">
        <f t="shared" si="5"/>
        <v>0</v>
      </c>
      <c r="G1011" s="18"/>
      <c r="H1011" s="18"/>
      <c r="I1011" s="18"/>
      <c r="J1011" s="18"/>
      <c r="K1011" s="18">
        <f t="shared" si="5"/>
        <v>0</v>
      </c>
      <c r="L1011" s="18">
        <f t="shared" si="5"/>
        <v>0</v>
      </c>
      <c r="M1011" s="18"/>
      <c r="N1011" s="18"/>
    </row>
    <row r="1012" spans="2:14" x14ac:dyDescent="0.3">
      <c r="B1012" s="25"/>
      <c r="C1012" s="18"/>
      <c r="D1012" s="18">
        <f>COUNTIF(D$8:D$1007,"=4")</f>
        <v>0</v>
      </c>
      <c r="E1012" s="18">
        <f t="shared" ref="E1012:L1012" si="6">COUNTIF(E$8:E$1007,"=4")</f>
        <v>0</v>
      </c>
      <c r="F1012" s="18">
        <f t="shared" si="6"/>
        <v>0</v>
      </c>
      <c r="G1012" s="18"/>
      <c r="H1012" s="18"/>
      <c r="I1012" s="18"/>
      <c r="J1012" s="18"/>
      <c r="K1012" s="18">
        <f t="shared" si="6"/>
        <v>0</v>
      </c>
      <c r="L1012" s="18">
        <f t="shared" si="6"/>
        <v>0</v>
      </c>
      <c r="M1012" s="18"/>
      <c r="N1012" s="18"/>
    </row>
    <row r="1013" spans="2:14" x14ac:dyDescent="0.3">
      <c r="B1013" s="25"/>
      <c r="C1013" s="18"/>
      <c r="D1013" s="18">
        <f>COUNTIF(D$8:D$1007,"=5")</f>
        <v>0</v>
      </c>
      <c r="E1013" s="18">
        <f t="shared" ref="E1013:L1013" si="7">COUNTIF(E$8:E$1007,"=5")</f>
        <v>0</v>
      </c>
      <c r="F1013" s="18">
        <f t="shared" si="7"/>
        <v>0</v>
      </c>
      <c r="G1013" s="18"/>
      <c r="H1013" s="18"/>
      <c r="I1013" s="18"/>
      <c r="J1013" s="18"/>
      <c r="K1013" s="18">
        <f t="shared" si="7"/>
        <v>0</v>
      </c>
      <c r="L1013" s="18">
        <f t="shared" si="7"/>
        <v>0</v>
      </c>
      <c r="M1013" s="18"/>
      <c r="N1013" s="18"/>
    </row>
    <row r="1014" spans="2:14" x14ac:dyDescent="0.3">
      <c r="B1014" s="18"/>
      <c r="C1014" s="18"/>
      <c r="D1014" s="18">
        <f t="shared" ref="D1014:L1014" si="8">SUM(D1009:D1013)</f>
        <v>0</v>
      </c>
      <c r="E1014" s="18">
        <f t="shared" si="8"/>
        <v>0</v>
      </c>
      <c r="F1014" s="18">
        <f t="shared" si="8"/>
        <v>0</v>
      </c>
      <c r="G1014" s="18">
        <f t="shared" si="8"/>
        <v>0</v>
      </c>
      <c r="H1014" s="18">
        <f t="shared" si="8"/>
        <v>0</v>
      </c>
      <c r="I1014" s="18">
        <f t="shared" si="8"/>
        <v>0</v>
      </c>
      <c r="J1014" s="18">
        <f t="shared" si="8"/>
        <v>0</v>
      </c>
      <c r="K1014" s="18">
        <f t="shared" si="8"/>
        <v>0</v>
      </c>
      <c r="L1014" s="18">
        <f t="shared" si="8"/>
        <v>0</v>
      </c>
      <c r="M1014" s="18"/>
      <c r="N1014" s="18"/>
    </row>
    <row r="1015" spans="2:14" x14ac:dyDescent="0.3">
      <c r="B1015" s="18"/>
      <c r="C1015" s="19" t="s">
        <v>1001</v>
      </c>
      <c r="D1015" s="18">
        <f>COUNTIFS(D$8:D$1007,"=1",$M$8:$M$1007,"=1")</f>
        <v>0</v>
      </c>
      <c r="E1015" s="18">
        <f>COUNTIFS(E$8:E$1007,"=1",$M$8:$M$1007,"=1")</f>
        <v>0</v>
      </c>
      <c r="F1015" s="18">
        <f>COUNTIFS(F$8:F$1007,"=1",$M$8:$M$1007,"=1")</f>
        <v>0</v>
      </c>
      <c r="G1015" s="18">
        <f>COUNTIFS(G$8:G$1007,"=0",$M$8:$M$1007,"=1")</f>
        <v>0</v>
      </c>
      <c r="H1015" s="18">
        <f>COUNTIFS(H$8:H$1007,"=0",$M$8:$M$1007,"=1")</f>
        <v>0</v>
      </c>
      <c r="I1015" s="18">
        <f>COUNTIFS(I$8:I$1007,"=0",$M$8:$M$1007,"=1")</f>
        <v>0</v>
      </c>
      <c r="J1015" s="18">
        <f>COUNTIFS(J$8:J$1007,"=0",$M$8:$M$1007,"=1")</f>
        <v>0</v>
      </c>
      <c r="K1015" s="18">
        <f>COUNTIFS(K$8:K$1007,"=1",$M$8:$M$1007,"=1")</f>
        <v>0</v>
      </c>
      <c r="L1015" s="18">
        <f>COUNTIFS(L$8:L$1007,"=1",$M$8:$M$1007,"=1")</f>
        <v>0</v>
      </c>
      <c r="M1015" s="18"/>
      <c r="N1015" s="18"/>
    </row>
    <row r="1016" spans="2:14" x14ac:dyDescent="0.3">
      <c r="B1016" s="18"/>
      <c r="C1016" s="19" t="s">
        <v>1002</v>
      </c>
      <c r="D1016" s="18">
        <f>COUNTIFS(D$8:D$1007,"=2",$M$8:$M$1007,"=1")</f>
        <v>0</v>
      </c>
      <c r="E1016" s="18">
        <f>COUNTIFS(E$8:E$1007,"=2",$M$8:$M$1007,"=1")</f>
        <v>0</v>
      </c>
      <c r="F1016" s="18">
        <f>COUNTIFS(F$8:F$1007,"=2",$M$8:$M$1007,"=1")</f>
        <v>0</v>
      </c>
      <c r="G1016" s="18">
        <f>COUNTIFS(G$8:G$1007,"=1",$M$8:$M$1007,"=1")</f>
        <v>0</v>
      </c>
      <c r="H1016" s="18">
        <f>COUNTIFS(H$8:H$1007,"=1",$M$8:$M$1007,"=1")</f>
        <v>0</v>
      </c>
      <c r="I1016" s="18">
        <f>COUNTIFS(I$8:I$1007,"=1",$M$8:$M$1007,"=1")</f>
        <v>0</v>
      </c>
      <c r="J1016" s="18">
        <f>COUNTIFS(J$8:J$1007,"=1",$M$8:$M$1007,"=1")</f>
        <v>0</v>
      </c>
      <c r="K1016" s="18">
        <f>COUNTIFS(K$8:K$1007,"=2",$M$8:$M$1007,"=1")</f>
        <v>0</v>
      </c>
      <c r="L1016" s="18">
        <f>COUNTIFS(L$8:L$1007,"=2",$M$8:$M$1007,"=1")</f>
        <v>0</v>
      </c>
      <c r="M1016" s="18"/>
      <c r="N1016" s="18"/>
    </row>
    <row r="1017" spans="2:14" x14ac:dyDescent="0.3">
      <c r="B1017" s="18" t="s">
        <v>1007</v>
      </c>
      <c r="C1017" s="19" t="s">
        <v>1006</v>
      </c>
      <c r="D1017" s="18">
        <f>COUNTIFS(D$8:D$1007,"=3",$M$8:$M$1007,"=1")</f>
        <v>0</v>
      </c>
      <c r="E1017" s="18">
        <f>COUNTIFS(E$8:E$1007,"=3",$M$8:$M$1007,"=1")</f>
        <v>0</v>
      </c>
      <c r="F1017" s="18">
        <f>COUNTIFS(F$8:F$1007,"=3",$M$8:$M$1007,"=1")</f>
        <v>0</v>
      </c>
      <c r="G1017" s="18"/>
      <c r="H1017" s="18"/>
      <c r="I1017" s="18"/>
      <c r="J1017" s="18"/>
      <c r="K1017" s="18">
        <f>COUNTIFS(K$8:K$1007,"=3",$M$8:$M$1007,"=1")</f>
        <v>0</v>
      </c>
      <c r="L1017" s="18">
        <f>COUNTIFS(L$8:L$1007,"=3",$M$8:$M$1007,"=1")</f>
        <v>0</v>
      </c>
      <c r="M1017" s="18"/>
      <c r="N1017" s="18"/>
    </row>
    <row r="1018" spans="2:14" x14ac:dyDescent="0.3">
      <c r="B1018" s="18"/>
      <c r="C1018" s="19" t="s">
        <v>1003</v>
      </c>
      <c r="D1018" s="18">
        <f>COUNTIFS(D$8:D$1007,"=4",$M$8:$M$1007,"=1")</f>
        <v>0</v>
      </c>
      <c r="E1018" s="18">
        <f>COUNTIFS(E$8:E$1007,"=4",$M$8:$M$1007,"=1")</f>
        <v>0</v>
      </c>
      <c r="F1018" s="18">
        <f>COUNTIFS(F$8:F$1007,"=4",$M$8:$M$1007,"=1")</f>
        <v>0</v>
      </c>
      <c r="G1018" s="18"/>
      <c r="H1018" s="18"/>
      <c r="I1018" s="18"/>
      <c r="J1018" s="18"/>
      <c r="K1018" s="18">
        <f>COUNTIFS(K$8:K$1007,"=4",$M$8:$M$1007,"=1")</f>
        <v>0</v>
      </c>
      <c r="L1018" s="18">
        <f>COUNTIFS(L$8:L$1007,"=4",$M$8:$M$1007,"=1")</f>
        <v>0</v>
      </c>
      <c r="M1018" s="18"/>
      <c r="N1018" s="18"/>
    </row>
    <row r="1019" spans="2:14" x14ac:dyDescent="0.3">
      <c r="B1019" s="18"/>
      <c r="C1019" s="19" t="s">
        <v>1004</v>
      </c>
      <c r="D1019" s="18">
        <f>COUNTIFS(D$8:D$1007,"=5",$M$8:$M$1007,"=1")</f>
        <v>0</v>
      </c>
      <c r="E1019" s="18">
        <f>COUNTIFS(E$8:E$1007,"=5",$M$8:$M$1007,"=1")</f>
        <v>0</v>
      </c>
      <c r="F1019" s="18">
        <f>COUNTIFS(F$8:F$1007,"=5",$M$8:$M$1007,"=1")</f>
        <v>0</v>
      </c>
      <c r="G1019" s="18"/>
      <c r="H1019" s="18"/>
      <c r="I1019" s="18"/>
      <c r="J1019" s="18"/>
      <c r="K1019" s="18">
        <f>COUNTIFS(K$8:K$1007,"=5",$M$8:$M$1007,"=1")</f>
        <v>0</v>
      </c>
      <c r="L1019" s="18">
        <f>COUNTIFS(L$8:L$1007,"=5",$M$8:$M$1007,"=1")</f>
        <v>0</v>
      </c>
      <c r="M1019" s="18"/>
      <c r="N1019" s="18"/>
    </row>
    <row r="1020" spans="2:14" x14ac:dyDescent="0.3">
      <c r="B1020" s="18"/>
      <c r="C1020" s="19"/>
      <c r="D1020" s="18">
        <f>SUM(D1015:D1019)</f>
        <v>0</v>
      </c>
      <c r="E1020" s="18">
        <f t="shared" ref="E1020:L1020" si="9">SUM(E1015:E1019)</f>
        <v>0</v>
      </c>
      <c r="F1020" s="18">
        <f t="shared" si="9"/>
        <v>0</v>
      </c>
      <c r="G1020" s="18">
        <f t="shared" si="9"/>
        <v>0</v>
      </c>
      <c r="H1020" s="18">
        <f t="shared" si="9"/>
        <v>0</v>
      </c>
      <c r="I1020" s="18">
        <f t="shared" si="9"/>
        <v>0</v>
      </c>
      <c r="J1020" s="18">
        <f t="shared" si="9"/>
        <v>0</v>
      </c>
      <c r="K1020" s="18">
        <f t="shared" si="9"/>
        <v>0</v>
      </c>
      <c r="L1020" s="18">
        <f t="shared" si="9"/>
        <v>0</v>
      </c>
      <c r="M1020" s="18"/>
      <c r="N1020" s="18"/>
    </row>
    <row r="1021" spans="2:14" x14ac:dyDescent="0.3">
      <c r="B1021" s="18"/>
      <c r="C1021" s="19" t="s">
        <v>1001</v>
      </c>
      <c r="D1021" s="18">
        <f>COUNTIFS(D$8:D$1007,"=1",$M$8:$M$1007,"=2")</f>
        <v>0</v>
      </c>
      <c r="E1021" s="18">
        <f t="shared" ref="E1021:L1021" si="10">COUNTIFS(E$8:E$1007,"=1",$M$8:$M$1007,"=2")</f>
        <v>0</v>
      </c>
      <c r="F1021" s="18">
        <f t="shared" si="10"/>
        <v>0</v>
      </c>
      <c r="G1021" s="18">
        <f>COUNTIFS(G$8:G$1007,"=0",$M$8:$M$1007,"=2")</f>
        <v>0</v>
      </c>
      <c r="H1021" s="18">
        <f t="shared" ref="H1021:J1021" si="11">COUNTIFS(H$8:H$1007,"=0",$M$8:$M$1007,"=2")</f>
        <v>0</v>
      </c>
      <c r="I1021" s="18">
        <f t="shared" si="11"/>
        <v>0</v>
      </c>
      <c r="J1021" s="18">
        <f t="shared" si="11"/>
        <v>0</v>
      </c>
      <c r="K1021" s="18">
        <f t="shared" si="10"/>
        <v>0</v>
      </c>
      <c r="L1021" s="18">
        <f t="shared" si="10"/>
        <v>0</v>
      </c>
      <c r="M1021" s="18"/>
      <c r="N1021" s="18"/>
    </row>
    <row r="1022" spans="2:14" x14ac:dyDescent="0.3">
      <c r="B1022" s="18"/>
      <c r="C1022" s="19" t="s">
        <v>1002</v>
      </c>
      <c r="D1022" s="18">
        <f>COUNTIFS(D$8:D$1007,"=2",$M$8:$M$1007,"=2")</f>
        <v>0</v>
      </c>
      <c r="E1022" s="18">
        <f t="shared" ref="E1022:L1022" si="12">COUNTIFS(E$8:E$1007,"=2",$M$8:$M$1007,"=2")</f>
        <v>0</v>
      </c>
      <c r="F1022" s="18">
        <f t="shared" si="12"/>
        <v>0</v>
      </c>
      <c r="G1022" s="18">
        <f>COUNTIFS(G$8:G$1007,"=1",$M$8:$M$1007,"=2")</f>
        <v>0</v>
      </c>
      <c r="H1022" s="18">
        <f t="shared" ref="H1022:J1022" si="13">COUNTIFS(H$8:H$1007,"=1",$M$8:$M$1007,"=2")</f>
        <v>0</v>
      </c>
      <c r="I1022" s="18">
        <f t="shared" si="13"/>
        <v>0</v>
      </c>
      <c r="J1022" s="18">
        <f t="shared" si="13"/>
        <v>0</v>
      </c>
      <c r="K1022" s="18">
        <f t="shared" si="12"/>
        <v>0</v>
      </c>
      <c r="L1022" s="18">
        <f t="shared" si="12"/>
        <v>0</v>
      </c>
      <c r="M1022" s="18"/>
      <c r="N1022" s="18"/>
    </row>
    <row r="1023" spans="2:14" x14ac:dyDescent="0.3">
      <c r="B1023" s="18" t="s">
        <v>1008</v>
      </c>
      <c r="C1023" s="19" t="s">
        <v>1006</v>
      </c>
      <c r="D1023" s="18">
        <f>COUNTIFS(D$8:D$1007,"=3",$M$8:$M$1007,"=2")</f>
        <v>0</v>
      </c>
      <c r="E1023" s="18">
        <f t="shared" ref="E1023:L1023" si="14">COUNTIFS(E$8:E$1007,"=3",$M$8:$M$1007,"=2")</f>
        <v>0</v>
      </c>
      <c r="F1023" s="18">
        <f t="shared" si="14"/>
        <v>0</v>
      </c>
      <c r="G1023" s="18"/>
      <c r="H1023" s="18"/>
      <c r="I1023" s="18"/>
      <c r="J1023" s="18"/>
      <c r="K1023" s="18">
        <f t="shared" si="14"/>
        <v>0</v>
      </c>
      <c r="L1023" s="18">
        <f t="shared" si="14"/>
        <v>0</v>
      </c>
      <c r="M1023" s="18"/>
      <c r="N1023" s="18"/>
    </row>
    <row r="1024" spans="2:14" x14ac:dyDescent="0.3">
      <c r="B1024" s="18"/>
      <c r="C1024" s="19" t="s">
        <v>1003</v>
      </c>
      <c r="D1024" s="18">
        <f>COUNTIFS(D$8:D$1007,"=4",$M$8:$M$1007,"=2")</f>
        <v>0</v>
      </c>
      <c r="E1024" s="18">
        <f t="shared" ref="E1024:L1024" si="15">COUNTIFS(E$8:E$1007,"=4",$M$8:$M$1007,"=2")</f>
        <v>0</v>
      </c>
      <c r="F1024" s="18">
        <f t="shared" si="15"/>
        <v>0</v>
      </c>
      <c r="G1024" s="18"/>
      <c r="H1024" s="18"/>
      <c r="I1024" s="18"/>
      <c r="J1024" s="18"/>
      <c r="K1024" s="18">
        <f t="shared" si="15"/>
        <v>0</v>
      </c>
      <c r="L1024" s="18">
        <f t="shared" si="15"/>
        <v>0</v>
      </c>
      <c r="M1024" s="18"/>
      <c r="N1024" s="18"/>
    </row>
    <row r="1025" spans="2:14" x14ac:dyDescent="0.3">
      <c r="B1025" s="18"/>
      <c r="C1025" s="19" t="s">
        <v>1004</v>
      </c>
      <c r="D1025" s="18">
        <f>COUNTIFS(D$8:D$1007,"=5",$M$8:$M$1007,"=2")</f>
        <v>0</v>
      </c>
      <c r="E1025" s="18">
        <f t="shared" ref="E1025:L1025" si="16">COUNTIFS(E$8:E$1007,"=5",$M$8:$M$1007,"=2")</f>
        <v>0</v>
      </c>
      <c r="F1025" s="18">
        <f t="shared" si="16"/>
        <v>0</v>
      </c>
      <c r="G1025" s="18"/>
      <c r="H1025" s="18"/>
      <c r="I1025" s="18"/>
      <c r="J1025" s="18"/>
      <c r="K1025" s="18">
        <f t="shared" si="16"/>
        <v>0</v>
      </c>
      <c r="L1025" s="18">
        <f t="shared" si="16"/>
        <v>0</v>
      </c>
      <c r="M1025" s="18"/>
      <c r="N1025" s="18"/>
    </row>
    <row r="1026" spans="2:14" x14ac:dyDescent="0.3">
      <c r="B1026" s="18"/>
      <c r="C1026" s="19"/>
      <c r="D1026" s="18">
        <f>SUM(D1021:D1025)</f>
        <v>0</v>
      </c>
      <c r="E1026" s="18">
        <f t="shared" ref="E1026:L1026" si="17">SUM(E1021:E1025)</f>
        <v>0</v>
      </c>
      <c r="F1026" s="18">
        <f t="shared" si="17"/>
        <v>0</v>
      </c>
      <c r="G1026" s="18">
        <f t="shared" si="17"/>
        <v>0</v>
      </c>
      <c r="H1026" s="18">
        <f t="shared" ref="H1026" si="18">SUM(H1021:H1025)</f>
        <v>0</v>
      </c>
      <c r="I1026" s="18">
        <f t="shared" ref="I1026" si="19">SUM(I1021:I1025)</f>
        <v>0</v>
      </c>
      <c r="J1026" s="18">
        <f t="shared" ref="J1026" si="20">SUM(J1021:J1025)</f>
        <v>0</v>
      </c>
      <c r="K1026" s="18">
        <f t="shared" si="17"/>
        <v>0</v>
      </c>
      <c r="L1026" s="18">
        <f t="shared" si="17"/>
        <v>0</v>
      </c>
      <c r="M1026" s="18"/>
      <c r="N1026" s="18"/>
    </row>
    <row r="1027" spans="2:14" x14ac:dyDescent="0.3">
      <c r="B1027" s="18"/>
      <c r="C1027" s="19" t="s">
        <v>1001</v>
      </c>
      <c r="D1027" s="18">
        <f>COUNTIFS(D$8:D$1007,"=1",$M$8:$M$1007,"=3")</f>
        <v>0</v>
      </c>
      <c r="E1027" s="18">
        <f>COUNTIFS(E$8:E$1007,"=1",$M$8:$M$1007,"=3")</f>
        <v>0</v>
      </c>
      <c r="F1027" s="18">
        <f>COUNTIFS(F$8:F$1007,"=1",$M$8:$M$1007,"=3")</f>
        <v>0</v>
      </c>
      <c r="G1027" s="18">
        <f>COUNTIFS(G$8:G$1007,"=0",$M$8:$M$1007,"=3")</f>
        <v>0</v>
      </c>
      <c r="H1027" s="18">
        <f>COUNTIFS(H$8:H$1007,"=0",$M$8:$M$1007,"=3")</f>
        <v>0</v>
      </c>
      <c r="I1027" s="18">
        <f>COUNTIFS(I$8:I$1007,"=0",$M$8:$M$1007,"=3")</f>
        <v>0</v>
      </c>
      <c r="J1027" s="18">
        <f>COUNTIFS(J$8:J$1007,"=0",$M$8:$M$1007,"=3")</f>
        <v>0</v>
      </c>
      <c r="K1027" s="18">
        <f>COUNTIFS(K$8:K$1007,"=1",$M$8:$M$1007,"=3")</f>
        <v>0</v>
      </c>
      <c r="L1027" s="18">
        <f>COUNTIFS(L$8:L$1007,"=1",$M$8:$M$1007,"=3")</f>
        <v>0</v>
      </c>
      <c r="M1027" s="18"/>
      <c r="N1027" s="18"/>
    </row>
    <row r="1028" spans="2:14" x14ac:dyDescent="0.3">
      <c r="B1028" s="18"/>
      <c r="C1028" s="19" t="s">
        <v>1002</v>
      </c>
      <c r="D1028" s="18">
        <f>COUNTIFS(D$8:D$1007,"=2",$M$8:$M$1007,"=3")</f>
        <v>0</v>
      </c>
      <c r="E1028" s="18">
        <f>COUNTIFS(E$8:E$1007,"=2",$M$8:$M$1007,"=3")</f>
        <v>0</v>
      </c>
      <c r="F1028" s="18">
        <f>COUNTIFS(F$8:F$1007,"=2",$M$8:$M$1007,"=3")</f>
        <v>0</v>
      </c>
      <c r="G1028" s="18">
        <f>COUNTIFS(G$8:G$1007,"=1",$M$8:$M$1007,"=3")</f>
        <v>0</v>
      </c>
      <c r="H1028" s="18">
        <f>COUNTIFS(H$8:H$1007,"=1",$M$8:$M$1007,"=3")</f>
        <v>0</v>
      </c>
      <c r="I1028" s="18">
        <f>COUNTIFS(I$8:I$1007,"=1",$M$8:$M$1007,"=3")</f>
        <v>0</v>
      </c>
      <c r="J1028" s="18">
        <f>COUNTIFS(J$8:J$1007,"=1",$M$8:$M$1007,"=3")</f>
        <v>0</v>
      </c>
      <c r="K1028" s="18">
        <f>COUNTIFS(K$8:K$1007,"=2",$M$8:$M$1007,"=3")</f>
        <v>0</v>
      </c>
      <c r="L1028" s="18">
        <f>COUNTIFS(L$8:L$1007,"=2",$M$8:$M$1007,"=3")</f>
        <v>0</v>
      </c>
      <c r="M1028" s="18"/>
      <c r="N1028" s="18"/>
    </row>
    <row r="1029" spans="2:14" x14ac:dyDescent="0.3">
      <c r="B1029" s="18" t="s">
        <v>1009</v>
      </c>
      <c r="C1029" s="19" t="s">
        <v>1006</v>
      </c>
      <c r="D1029" s="18">
        <f>COUNTIFS(D$8:D$1007,"=3",$M$8:$M$1007,"=3")</f>
        <v>0</v>
      </c>
      <c r="E1029" s="18">
        <f>COUNTIFS(E$8:E$1007,"=3",$M$8:$M$1007,"=3")</f>
        <v>0</v>
      </c>
      <c r="F1029" s="18">
        <f>COUNTIFS(F$8:F$1007,"=3",$M$8:$M$1007,"=3")</f>
        <v>0</v>
      </c>
      <c r="G1029" s="18"/>
      <c r="H1029" s="18"/>
      <c r="I1029" s="18"/>
      <c r="J1029" s="18"/>
      <c r="K1029" s="18">
        <f>COUNTIFS(K$8:K$1007,"=3",$M$8:$M$1007,"=3")</f>
        <v>0</v>
      </c>
      <c r="L1029" s="18">
        <f>COUNTIFS(L$8:L$1007,"=3",$M$8:$M$1007,"=3")</f>
        <v>0</v>
      </c>
      <c r="M1029" s="18"/>
      <c r="N1029" s="18"/>
    </row>
    <row r="1030" spans="2:14" x14ac:dyDescent="0.3">
      <c r="B1030" s="18"/>
      <c r="C1030" s="19" t="s">
        <v>1003</v>
      </c>
      <c r="D1030" s="18">
        <f>COUNTIFS(D$8:D$1007,"=4",$M$8:$M$1007,"=3")</f>
        <v>0</v>
      </c>
      <c r="E1030" s="18">
        <f>COUNTIFS(E$8:E$1007,"=4",$M$8:$M$1007,"=3")</f>
        <v>0</v>
      </c>
      <c r="F1030" s="18">
        <f>COUNTIFS(F$8:F$1007,"=4",$M$8:$M$1007,"=3")</f>
        <v>0</v>
      </c>
      <c r="G1030" s="18"/>
      <c r="H1030" s="18"/>
      <c r="I1030" s="18"/>
      <c r="J1030" s="18"/>
      <c r="K1030" s="18">
        <f>COUNTIFS(K$8:K$1007,"=4",$M$8:$M$1007,"=3")</f>
        <v>0</v>
      </c>
      <c r="L1030" s="18">
        <f>COUNTIFS(L$8:L$1007,"=4",$M$8:$M$1007,"=3")</f>
        <v>0</v>
      </c>
      <c r="M1030" s="18"/>
      <c r="N1030" s="18"/>
    </row>
    <row r="1031" spans="2:14" x14ac:dyDescent="0.3">
      <c r="B1031" s="18"/>
      <c r="C1031" s="19" t="s">
        <v>1004</v>
      </c>
      <c r="D1031" s="18">
        <f>COUNTIFS(D$8:D$1007,"=5",$M$8:$M$1007,"=3")</f>
        <v>0</v>
      </c>
      <c r="E1031" s="18">
        <f>COUNTIFS(E$8:E$1007,"=5",$M$8:$M$1007,"=3")</f>
        <v>0</v>
      </c>
      <c r="F1031" s="18">
        <f>COUNTIFS(F$8:F$1007,"=5",$M$8:$M$1007,"=3")</f>
        <v>0</v>
      </c>
      <c r="G1031" s="18"/>
      <c r="H1031" s="18"/>
      <c r="I1031" s="18"/>
      <c r="J1031" s="18"/>
      <c r="K1031" s="18">
        <f>COUNTIFS(K$8:K$1007,"=5",$M$8:$M$1007,"=3")</f>
        <v>0</v>
      </c>
      <c r="L1031" s="18">
        <f>COUNTIFS(L$8:L$1007,"=5",$M$8:$M$1007,"=3")</f>
        <v>0</v>
      </c>
      <c r="M1031" s="18"/>
      <c r="N1031" s="18"/>
    </row>
    <row r="1032" spans="2:14" x14ac:dyDescent="0.3">
      <c r="B1032" s="18"/>
      <c r="C1032" s="19"/>
      <c r="D1032" s="18">
        <f>SUM(D1027:D1031)</f>
        <v>0</v>
      </c>
      <c r="E1032" s="18">
        <f t="shared" ref="E1032" si="21">SUM(E1027:E1031)</f>
        <v>0</v>
      </c>
      <c r="F1032" s="18">
        <f t="shared" ref="F1032" si="22">SUM(F1027:F1031)</f>
        <v>0</v>
      </c>
      <c r="G1032" s="18">
        <f t="shared" ref="G1032" si="23">SUM(G1027:G1031)</f>
        <v>0</v>
      </c>
      <c r="H1032" s="18">
        <f t="shared" ref="H1032" si="24">SUM(H1027:H1031)</f>
        <v>0</v>
      </c>
      <c r="I1032" s="18">
        <f t="shared" ref="I1032" si="25">SUM(I1027:I1031)</f>
        <v>0</v>
      </c>
      <c r="J1032" s="18">
        <f t="shared" ref="J1032" si="26">SUM(J1027:J1031)</f>
        <v>0</v>
      </c>
      <c r="K1032" s="18">
        <f t="shared" ref="K1032" si="27">SUM(K1027:K1031)</f>
        <v>0</v>
      </c>
      <c r="L1032" s="18">
        <f t="shared" ref="L1032" si="28">SUM(L1027:L1031)</f>
        <v>0</v>
      </c>
      <c r="M1032" s="18"/>
      <c r="N1032" s="18"/>
    </row>
    <row r="1033" spans="2:14" x14ac:dyDescent="0.3">
      <c r="B1033" s="18"/>
      <c r="C1033" s="19" t="s">
        <v>1001</v>
      </c>
      <c r="D1033" s="18">
        <f>COUNTIFS(D$8:D$1007,"=1",$M$8:$M$1007,"=4")</f>
        <v>0</v>
      </c>
      <c r="E1033" s="18">
        <f>COUNTIFS(E$8:E$1007,"=1",$M$8:$M$1007,"=4")</f>
        <v>0</v>
      </c>
      <c r="F1033" s="18">
        <f>COUNTIFS(F$8:F$1007,"=1",$M$8:$M$1007,"=4")</f>
        <v>0</v>
      </c>
      <c r="G1033" s="18">
        <f>COUNTIFS(G$8:G$1007,"=0",$M$8:$M$1007,"=4")</f>
        <v>0</v>
      </c>
      <c r="H1033" s="18">
        <f>COUNTIFS(H$8:H$1007,"=0",$M$8:$M$1007,"=4")</f>
        <v>0</v>
      </c>
      <c r="I1033" s="18">
        <f>COUNTIFS(I$8:I$1007,"=0",$M$8:$M$1007,"=4")</f>
        <v>0</v>
      </c>
      <c r="J1033" s="18">
        <f>COUNTIFS(J$8:J$1007,"=0",$M$8:$M$1007,"=4")</f>
        <v>0</v>
      </c>
      <c r="K1033" s="18">
        <f>COUNTIFS(K$8:K$1007,"=1",$M$8:$M$1007,"=4")</f>
        <v>0</v>
      </c>
      <c r="L1033" s="18">
        <f>COUNTIFS(L$8:L$1007,"=1",$M$8:$M$1007,"=4")</f>
        <v>0</v>
      </c>
      <c r="M1033" s="18"/>
      <c r="N1033" s="18"/>
    </row>
    <row r="1034" spans="2:14" x14ac:dyDescent="0.3">
      <c r="B1034" s="18"/>
      <c r="C1034" s="19" t="s">
        <v>1002</v>
      </c>
      <c r="D1034" s="18">
        <f>COUNTIFS(D$8:D$1007,"=2",$M$8:$M$1007,"=4")</f>
        <v>0</v>
      </c>
      <c r="E1034" s="18">
        <f>COUNTIFS(E$8:E$1007,"=2",$M$8:$M$1007,"=4")</f>
        <v>0</v>
      </c>
      <c r="F1034" s="18">
        <f>COUNTIFS(F$8:F$1007,"=2",$M$8:$M$1007,"=4")</f>
        <v>0</v>
      </c>
      <c r="G1034" s="18">
        <f>COUNTIFS(G$8:G$1007,"=1",$M$8:$M$1007,"=4")</f>
        <v>0</v>
      </c>
      <c r="H1034" s="18">
        <f>COUNTIFS(H$8:H$1007,"=1",$M$8:$M$1007,"=4")</f>
        <v>0</v>
      </c>
      <c r="I1034" s="18">
        <f>COUNTIFS(I$8:I$1007,"=1",$M$8:$M$1007,"=4")</f>
        <v>0</v>
      </c>
      <c r="J1034" s="18">
        <f>COUNTIFS(J$8:J$1007,"=1",$M$8:$M$1007,"=4")</f>
        <v>0</v>
      </c>
      <c r="K1034" s="18">
        <f>COUNTIFS(K$8:K$1007,"=2",$M$8:$M$1007,"=4")</f>
        <v>0</v>
      </c>
      <c r="L1034" s="18">
        <f>COUNTIFS(L$8:L$1007,"=2",$M$8:$M$1007,"=4")</f>
        <v>0</v>
      </c>
      <c r="M1034" s="18"/>
      <c r="N1034" s="18"/>
    </row>
    <row r="1035" spans="2:14" x14ac:dyDescent="0.3">
      <c r="B1035" s="18"/>
      <c r="C1035" s="19" t="s">
        <v>1006</v>
      </c>
      <c r="D1035" s="18">
        <f>COUNTIFS(D$8:D$1007,"=3",$M$8:$M$1007,"=4")</f>
        <v>0</v>
      </c>
      <c r="E1035" s="18">
        <f>COUNTIFS(E$8:E$1007,"=3",$M$8:$M$1007,"=4")</f>
        <v>0</v>
      </c>
      <c r="F1035" s="18">
        <f>COUNTIFS(F$8:F$1007,"=3",$M$8:$M$1007,"=4")</f>
        <v>0</v>
      </c>
      <c r="G1035" s="18"/>
      <c r="H1035" s="18"/>
      <c r="I1035" s="18"/>
      <c r="J1035" s="18"/>
      <c r="K1035" s="18">
        <f>COUNTIFS(K$8:K$1007,"=3",$M$8:$M$1007,"=4")</f>
        <v>0</v>
      </c>
      <c r="L1035" s="18">
        <f>COUNTIFS(L$8:L$1007,"=3",$M$8:$M$1007,"=4")</f>
        <v>0</v>
      </c>
      <c r="M1035" s="18"/>
      <c r="N1035" s="18"/>
    </row>
    <row r="1036" spans="2:14" x14ac:dyDescent="0.3">
      <c r="B1036" s="18"/>
      <c r="C1036" s="19" t="s">
        <v>1003</v>
      </c>
      <c r="D1036" s="18">
        <f>COUNTIFS(D$8:D$1007,"=4",$M$8:$M$1007,"=4")</f>
        <v>0</v>
      </c>
      <c r="E1036" s="18">
        <f>COUNTIFS(E$8:E$1007,"=4",$M$8:$M$1007,"=4")</f>
        <v>0</v>
      </c>
      <c r="F1036" s="18">
        <f>COUNTIFS(F$8:F$1007,"=4",$M$8:$M$1007,"=4")</f>
        <v>0</v>
      </c>
      <c r="G1036" s="18"/>
      <c r="H1036" s="18"/>
      <c r="I1036" s="18"/>
      <c r="J1036" s="18"/>
      <c r="K1036" s="18">
        <f>COUNTIFS(K$8:K$1007,"=4",$M$8:$M$1007,"=4")</f>
        <v>0</v>
      </c>
      <c r="L1036" s="18">
        <f>COUNTIFS(L$8:L$1007,"=4",$M$8:$M$1007,"=4")</f>
        <v>0</v>
      </c>
      <c r="M1036" s="18"/>
      <c r="N1036" s="18"/>
    </row>
    <row r="1037" spans="2:14" x14ac:dyDescent="0.3">
      <c r="B1037" s="18"/>
      <c r="C1037" s="19" t="s">
        <v>1004</v>
      </c>
      <c r="D1037" s="18">
        <f>COUNTIFS(D$8:D$1007,"=5",$M$8:$M$1007,"=4")</f>
        <v>0</v>
      </c>
      <c r="E1037" s="18">
        <f>COUNTIFS(E$8:E$1007,"=5",$M$8:$M$1007,"=4")</f>
        <v>0</v>
      </c>
      <c r="F1037" s="18">
        <f>COUNTIFS(F$8:F$1007,"=5",$M$8:$M$1007,"=4")</f>
        <v>0</v>
      </c>
      <c r="G1037" s="18"/>
      <c r="H1037" s="18"/>
      <c r="I1037" s="18"/>
      <c r="J1037" s="18"/>
      <c r="K1037" s="18">
        <f>COUNTIFS(K$8:K$1007,"=5",$M$8:$M$1007,"=4")</f>
        <v>0</v>
      </c>
      <c r="L1037" s="18">
        <f>COUNTIFS(L$8:L$1007,"=5",$M$8:$M$1007,"=4")</f>
        <v>0</v>
      </c>
      <c r="M1037" s="18"/>
      <c r="N1037" s="18"/>
    </row>
    <row r="1038" spans="2:14" x14ac:dyDescent="0.3">
      <c r="B1038" s="18"/>
      <c r="C1038" s="19"/>
      <c r="D1038" s="18">
        <f>SUM(D1033:D1037)</f>
        <v>0</v>
      </c>
      <c r="E1038" s="18">
        <f t="shared" ref="E1038" si="29">SUM(E1033:E1037)</f>
        <v>0</v>
      </c>
      <c r="F1038" s="18">
        <f t="shared" ref="F1038" si="30">SUM(F1033:F1037)</f>
        <v>0</v>
      </c>
      <c r="G1038" s="18">
        <f t="shared" ref="G1038" si="31">SUM(G1033:G1037)</f>
        <v>0</v>
      </c>
      <c r="H1038" s="18">
        <f t="shared" ref="H1038" si="32">SUM(H1033:H1037)</f>
        <v>0</v>
      </c>
      <c r="I1038" s="18">
        <f t="shared" ref="I1038" si="33">SUM(I1033:I1037)</f>
        <v>0</v>
      </c>
      <c r="J1038" s="18">
        <f t="shared" ref="J1038" si="34">SUM(J1033:J1037)</f>
        <v>0</v>
      </c>
      <c r="K1038" s="18">
        <f t="shared" ref="K1038" si="35">SUM(K1033:K1037)</f>
        <v>0</v>
      </c>
      <c r="L1038" s="18">
        <f t="shared" ref="L1038" si="36">SUM(L1033:L1037)</f>
        <v>0</v>
      </c>
      <c r="M1038" s="18"/>
      <c r="N1038" s="18"/>
    </row>
    <row r="1039" spans="2:14" x14ac:dyDescent="0.3">
      <c r="B1039" s="18"/>
      <c r="C1039" s="19" t="s">
        <v>1001</v>
      </c>
      <c r="D1039" s="18">
        <f>COUNTIFS(D$8:D$1007,"=1",$N$8:$N$1007,"=1")</f>
        <v>0</v>
      </c>
      <c r="E1039" s="18">
        <f>COUNTIFS(E$8:E$1007,"=1",$N$8:$N$1007,"=1")</f>
        <v>0</v>
      </c>
      <c r="F1039" s="18">
        <f>COUNTIFS(F$8:F$1007,"=1",$N$8:$N$1007,"=1")</f>
        <v>0</v>
      </c>
      <c r="G1039" s="18">
        <f>COUNTIFS(G$8:G$1007,"=0",$N$8:$N$1007,"=1")</f>
        <v>0</v>
      </c>
      <c r="H1039" s="18">
        <f>COUNTIFS(H$8:H$1007,"=0",$N$8:$N$1007,"=1")</f>
        <v>0</v>
      </c>
      <c r="I1039" s="18">
        <f>COUNTIFS(I$8:I$1007,"=0",$N$8:$N$1007,"=1")</f>
        <v>0</v>
      </c>
      <c r="J1039" s="18">
        <f>COUNTIFS(J$8:J$1007,"=0",$N$8:$N$1007,"=1")</f>
        <v>0</v>
      </c>
      <c r="K1039" s="18">
        <f>COUNTIFS(K$8:K$1007,"=1",$N$8:$N$1007,"=1")</f>
        <v>0</v>
      </c>
      <c r="L1039" s="18">
        <f>COUNTIFS(L$8:L$1007,"=1",$N$8:$N$1007,"=1")</f>
        <v>0</v>
      </c>
      <c r="M1039" s="18"/>
      <c r="N1039" s="18"/>
    </row>
    <row r="1040" spans="2:14" x14ac:dyDescent="0.3">
      <c r="B1040" s="18"/>
      <c r="C1040" s="19" t="s">
        <v>1002</v>
      </c>
      <c r="D1040" s="18">
        <f>COUNTIFS(D$8:D$1007,"=2",$N$8:$N$1007,"=1")</f>
        <v>0</v>
      </c>
      <c r="E1040" s="18">
        <f>COUNTIFS(E$8:E$1007,"=2",$N$8:$N$1007,"=1")</f>
        <v>0</v>
      </c>
      <c r="F1040" s="18">
        <f>COUNTIFS(F$8:F$1007,"=2",$N$8:$N$1007,"=1")</f>
        <v>0</v>
      </c>
      <c r="G1040" s="18">
        <f>COUNTIFS(G$8:G$1007,"=1",$N$8:$N$1007,"=1")</f>
        <v>0</v>
      </c>
      <c r="H1040" s="18">
        <f>COUNTIFS(H$8:H$1007,"=1",$N$8:$N$1007,"=1")</f>
        <v>0</v>
      </c>
      <c r="I1040" s="18">
        <f>COUNTIFS(I$8:I$1007,"=1",$N$8:$N$1007,"=1")</f>
        <v>0</v>
      </c>
      <c r="J1040" s="18">
        <f>COUNTIFS(J$8:J$1007,"=1",$N$8:$N$1007,"=1")</f>
        <v>0</v>
      </c>
      <c r="K1040" s="18">
        <f>COUNTIFS(K$8:K$1007,"=2",$N$8:$N$1007,"=1")</f>
        <v>0</v>
      </c>
      <c r="L1040" s="18">
        <f>COUNTIFS(L$8:L$1007,"=2",$N$8:$N$1007,"=1")</f>
        <v>0</v>
      </c>
      <c r="M1040" s="18"/>
      <c r="N1040" s="18"/>
    </row>
    <row r="1041" spans="2:14" x14ac:dyDescent="0.3">
      <c r="B1041" s="18"/>
      <c r="C1041" s="19" t="s">
        <v>1006</v>
      </c>
      <c r="D1041" s="18">
        <f>COUNTIFS(D$8:D$1007,"=3",$N$8:$N$1007,"=1")</f>
        <v>0</v>
      </c>
      <c r="E1041" s="18">
        <f>COUNTIFS(E$8:E$1007,"=3",$N$8:$N$1007,"=1")</f>
        <v>0</v>
      </c>
      <c r="F1041" s="18">
        <f>COUNTIFS(F$8:F$1007,"=3",$N$8:$N$1007,"=1")</f>
        <v>0</v>
      </c>
      <c r="G1041" s="18"/>
      <c r="H1041" s="18"/>
      <c r="I1041" s="18"/>
      <c r="J1041" s="18"/>
      <c r="K1041" s="18">
        <f>COUNTIFS(K$8:K$1007,"=3",$N$8:$N$1007,"=1")</f>
        <v>0</v>
      </c>
      <c r="L1041" s="18">
        <f>COUNTIFS(L$8:L$1007,"=3",$N$8:$N$1007,"=1")</f>
        <v>0</v>
      </c>
      <c r="M1041" s="18"/>
      <c r="N1041" s="18"/>
    </row>
    <row r="1042" spans="2:14" x14ac:dyDescent="0.3">
      <c r="B1042" s="18"/>
      <c r="C1042" s="19" t="s">
        <v>1003</v>
      </c>
      <c r="D1042" s="18">
        <f>COUNTIFS(D$8:D$1007,"=4",$N$8:$N$1007,"=1")</f>
        <v>0</v>
      </c>
      <c r="E1042" s="18">
        <f>COUNTIFS(E$8:E$1007,"=4",$N$8:$N$1007,"=1")</f>
        <v>0</v>
      </c>
      <c r="F1042" s="18">
        <f>COUNTIFS(F$8:F$1007,"=4",$N$8:$N$1007,"=1")</f>
        <v>0</v>
      </c>
      <c r="G1042" s="18"/>
      <c r="H1042" s="18"/>
      <c r="I1042" s="18"/>
      <c r="J1042" s="18"/>
      <c r="K1042" s="18">
        <f>COUNTIFS(K$8:K$1007,"=4",$N$8:$N$1007,"=1")</f>
        <v>0</v>
      </c>
      <c r="L1042" s="18">
        <f>COUNTIFS(L$8:L$1007,"=4",$N$8:$N$1007,"=1")</f>
        <v>0</v>
      </c>
      <c r="M1042" s="18"/>
      <c r="N1042" s="18"/>
    </row>
    <row r="1043" spans="2:14" x14ac:dyDescent="0.3">
      <c r="B1043" s="18"/>
      <c r="C1043" s="19" t="s">
        <v>1004</v>
      </c>
      <c r="D1043" s="18">
        <f>COUNTIFS(D$8:D$1007,"=5",$N$8:$N$1007,"=1")</f>
        <v>0</v>
      </c>
      <c r="E1043" s="18">
        <f>COUNTIFS(E$8:E$1007,"=5",$N$8:$N$1007,"=1")</f>
        <v>0</v>
      </c>
      <c r="F1043" s="18">
        <f>COUNTIFS(F$8:F$1007,"=5",$N$8:$N$1007,"=1")</f>
        <v>0</v>
      </c>
      <c r="G1043" s="18"/>
      <c r="H1043" s="18"/>
      <c r="I1043" s="18"/>
      <c r="J1043" s="18"/>
      <c r="K1043" s="18">
        <f>COUNTIFS(K$8:K$1007,"=5",$N$8:$N$1007,"=1")</f>
        <v>0</v>
      </c>
      <c r="L1043" s="18">
        <f>COUNTIFS(L$8:L$1007,"=5",$N$8:$N$1007,"=1")</f>
        <v>0</v>
      </c>
      <c r="M1043" s="18"/>
      <c r="N1043" s="18"/>
    </row>
    <row r="1044" spans="2:14" x14ac:dyDescent="0.3">
      <c r="B1044" s="18"/>
      <c r="C1044" s="19"/>
      <c r="D1044" s="18">
        <f>SUM(D1039:D1043)</f>
        <v>0</v>
      </c>
      <c r="E1044" s="18">
        <f t="shared" ref="E1044" si="37">SUM(E1039:E1043)</f>
        <v>0</v>
      </c>
      <c r="F1044" s="18">
        <f t="shared" ref="F1044" si="38">SUM(F1039:F1043)</f>
        <v>0</v>
      </c>
      <c r="G1044" s="18">
        <f t="shared" ref="G1044" si="39">SUM(G1039:G1043)</f>
        <v>0</v>
      </c>
      <c r="H1044" s="18">
        <f t="shared" ref="H1044" si="40">SUM(H1039:H1043)</f>
        <v>0</v>
      </c>
      <c r="I1044" s="18">
        <f t="shared" ref="I1044" si="41">SUM(I1039:I1043)</f>
        <v>0</v>
      </c>
      <c r="J1044" s="18">
        <f t="shared" ref="J1044" si="42">SUM(J1039:J1043)</f>
        <v>0</v>
      </c>
      <c r="K1044" s="18">
        <f t="shared" ref="K1044" si="43">SUM(K1039:K1043)</f>
        <v>0</v>
      </c>
      <c r="L1044" s="18">
        <f t="shared" ref="L1044" si="44">SUM(L1039:L1043)</f>
        <v>0</v>
      </c>
      <c r="M1044" s="18"/>
      <c r="N1044" s="18"/>
    </row>
    <row r="1045" spans="2:14" x14ac:dyDescent="0.3">
      <c r="B1045" s="18"/>
      <c r="C1045" s="19" t="s">
        <v>1001</v>
      </c>
      <c r="D1045" s="18">
        <f>COUNTIFS(D$8:D$1007,"=1",$N$8:$N$1007,"=2")</f>
        <v>0</v>
      </c>
      <c r="E1045" s="18">
        <f>COUNTIFS(E$8:E$1007,"=1",$N$8:$N$1007,"=2")</f>
        <v>0</v>
      </c>
      <c r="F1045" s="18">
        <f>COUNTIFS(F$8:F$1007,"=1",$N$8:$N$1007,"=2")</f>
        <v>0</v>
      </c>
      <c r="G1045" s="18">
        <f>COUNTIFS(G$8:G$1007,"=0",$N$8:$N$1007,"=2")</f>
        <v>0</v>
      </c>
      <c r="H1045" s="18">
        <f>COUNTIFS(H$8:H$1007,"=0",$N$8:$N$1007,"=2")</f>
        <v>0</v>
      </c>
      <c r="I1045" s="18">
        <f>COUNTIFS(I$8:I$1007,"=0",$N$8:$N$1007,"=2")</f>
        <v>0</v>
      </c>
      <c r="J1045" s="18">
        <f>COUNTIFS(J$8:J$1007,"=0",$N$8:$N$1007,"=2")</f>
        <v>0</v>
      </c>
      <c r="K1045" s="18">
        <f>COUNTIFS(K$8:K$1007,"=1",$N$8:$N$1007,"=2")</f>
        <v>0</v>
      </c>
      <c r="L1045" s="18">
        <f>COUNTIFS(L$8:L$1007,"=1",$N$8:$N$1007,"=2")</f>
        <v>0</v>
      </c>
      <c r="M1045" s="18"/>
      <c r="N1045" s="18"/>
    </row>
    <row r="1046" spans="2:14" x14ac:dyDescent="0.3">
      <c r="B1046" s="18"/>
      <c r="C1046" s="19" t="s">
        <v>1002</v>
      </c>
      <c r="D1046" s="18">
        <f>COUNTIFS(D$8:D$1007,"=2",$N$8:$N$1007,"=2")</f>
        <v>0</v>
      </c>
      <c r="E1046" s="18">
        <f>COUNTIFS(E$8:E$1007,"=2",$N$8:$N$1007,"=2")</f>
        <v>0</v>
      </c>
      <c r="F1046" s="18">
        <f>COUNTIFS(F$8:F$1007,"=2",$N$8:$N$1007,"=2")</f>
        <v>0</v>
      </c>
      <c r="G1046" s="18">
        <f>COUNTIFS(G$8:G$1007,"=1",$N$8:$N$1007,"=2")</f>
        <v>0</v>
      </c>
      <c r="H1046" s="18">
        <f>COUNTIFS(H$8:H$1007,"=1",$N$8:$N$1007,"=2")</f>
        <v>0</v>
      </c>
      <c r="I1046" s="18">
        <f>COUNTIFS(I$8:I$1007,"=1",$N$8:$N$1007,"=2")</f>
        <v>0</v>
      </c>
      <c r="J1046" s="18">
        <f>COUNTIFS(J$8:J$1007,"=1",$N$8:$N$1007,"=2")</f>
        <v>0</v>
      </c>
      <c r="K1046" s="18">
        <f>COUNTIFS(K$8:K$1007,"=2",$N$8:$N$1007,"=2")</f>
        <v>0</v>
      </c>
      <c r="L1046" s="18">
        <f>COUNTIFS(L$8:L$1007,"=2",$N$8:$N$1007,"=2")</f>
        <v>0</v>
      </c>
      <c r="M1046" s="18"/>
      <c r="N1046" s="18"/>
    </row>
    <row r="1047" spans="2:14" x14ac:dyDescent="0.3">
      <c r="B1047" s="18"/>
      <c r="C1047" s="19" t="s">
        <v>1006</v>
      </c>
      <c r="D1047" s="18">
        <f>COUNTIFS(D$8:D$1007,"=3",$N$8:$N$1007,"=2")</f>
        <v>0</v>
      </c>
      <c r="E1047" s="18">
        <f>COUNTIFS(E$8:E$1007,"=3",$N$8:$N$1007,"=2")</f>
        <v>0</v>
      </c>
      <c r="F1047" s="18">
        <f>COUNTIFS(F$8:F$1007,"=3",$N$8:$N$1007,"=2")</f>
        <v>0</v>
      </c>
      <c r="G1047" s="18"/>
      <c r="H1047" s="18"/>
      <c r="I1047" s="18"/>
      <c r="J1047" s="18"/>
      <c r="K1047" s="18">
        <f>COUNTIFS(K$8:K$1007,"=3",$N$8:$N$1007,"=2")</f>
        <v>0</v>
      </c>
      <c r="L1047" s="18">
        <f>COUNTIFS(L$8:L$1007,"=3",$N$8:$N$1007,"=2")</f>
        <v>0</v>
      </c>
      <c r="M1047" s="18"/>
      <c r="N1047" s="18"/>
    </row>
    <row r="1048" spans="2:14" x14ac:dyDescent="0.3">
      <c r="B1048" s="18"/>
      <c r="C1048" s="19" t="s">
        <v>1003</v>
      </c>
      <c r="D1048" s="18">
        <f>COUNTIFS(D$8:D$1007,"=4",$N$8:$N$1007,"=2")</f>
        <v>0</v>
      </c>
      <c r="E1048" s="18">
        <f>COUNTIFS(E$8:E$1007,"=4",$N$8:$N$1007,"=2")</f>
        <v>0</v>
      </c>
      <c r="F1048" s="18">
        <f>COUNTIFS(F$8:F$1007,"=4",$N$8:$N$1007,"=2")</f>
        <v>0</v>
      </c>
      <c r="G1048" s="18"/>
      <c r="H1048" s="18"/>
      <c r="I1048" s="18"/>
      <c r="J1048" s="18"/>
      <c r="K1048" s="18">
        <f>COUNTIFS(K$8:K$1007,"=4",$N$8:$N$1007,"=2")</f>
        <v>0</v>
      </c>
      <c r="L1048" s="18">
        <f>COUNTIFS(L$8:L$1007,"=4",$N$8:$N$1007,"=2")</f>
        <v>0</v>
      </c>
      <c r="M1048" s="18"/>
      <c r="N1048" s="18"/>
    </row>
    <row r="1049" spans="2:14" x14ac:dyDescent="0.3">
      <c r="B1049" s="18"/>
      <c r="C1049" s="19" t="s">
        <v>1004</v>
      </c>
      <c r="D1049" s="18">
        <f>COUNTIFS(D$8:D$1007,"=5",$N$8:$N$1007,"=2")</f>
        <v>0</v>
      </c>
      <c r="E1049" s="18">
        <f>COUNTIFS(E$8:E$1007,"=5",$N$8:$N$1007,"=2")</f>
        <v>0</v>
      </c>
      <c r="F1049" s="18">
        <f>COUNTIFS(F$8:F$1007,"=5",$N$8:$N$1007,"=2")</f>
        <v>0</v>
      </c>
      <c r="G1049" s="18"/>
      <c r="H1049" s="18"/>
      <c r="I1049" s="18"/>
      <c r="J1049" s="18"/>
      <c r="K1049" s="18">
        <f>COUNTIFS(K$8:K$1007,"=5",$N$8:$N$1007,"=2")</f>
        <v>0</v>
      </c>
      <c r="L1049" s="18">
        <f>COUNTIFS(L$8:L$1007,"=5",$N$8:$N$1007,"=2")</f>
        <v>0</v>
      </c>
      <c r="M1049" s="18"/>
      <c r="N1049" s="18"/>
    </row>
    <row r="1050" spans="2:14" x14ac:dyDescent="0.3">
      <c r="B1050" s="18"/>
      <c r="C1050" s="19"/>
      <c r="D1050" s="18">
        <f>SUM(D1045:D1049)</f>
        <v>0</v>
      </c>
      <c r="E1050" s="18">
        <f t="shared" ref="E1050" si="45">SUM(E1045:E1049)</f>
        <v>0</v>
      </c>
      <c r="F1050" s="18">
        <f t="shared" ref="F1050" si="46">SUM(F1045:F1049)</f>
        <v>0</v>
      </c>
      <c r="G1050" s="18">
        <f t="shared" ref="G1050" si="47">SUM(G1045:G1049)</f>
        <v>0</v>
      </c>
      <c r="H1050" s="18">
        <f t="shared" ref="H1050" si="48">SUM(H1045:H1049)</f>
        <v>0</v>
      </c>
      <c r="I1050" s="18">
        <f t="shared" ref="I1050" si="49">SUM(I1045:I1049)</f>
        <v>0</v>
      </c>
      <c r="J1050" s="18">
        <f t="shared" ref="J1050" si="50">SUM(J1045:J1049)</f>
        <v>0</v>
      </c>
      <c r="K1050" s="18">
        <f t="shared" ref="K1050" si="51">SUM(K1045:K1049)</f>
        <v>0</v>
      </c>
      <c r="L1050" s="18">
        <f t="shared" ref="L1050" si="52">SUM(L1045:L1049)</f>
        <v>0</v>
      </c>
      <c r="M1050" s="18"/>
      <c r="N1050" s="18"/>
    </row>
    <row r="1051" spans="2:14" x14ac:dyDescent="0.3">
      <c r="B1051" s="18"/>
      <c r="C1051" s="19" t="s">
        <v>1001</v>
      </c>
      <c r="D1051" s="18">
        <f>COUNTIFS(D$8:D$1007,"=1",$N$8:$N$1007,"=3")</f>
        <v>0</v>
      </c>
      <c r="E1051" s="18">
        <f>COUNTIFS(E$8:E$1007,"=1",$N$8:$N$1007,"=3")</f>
        <v>0</v>
      </c>
      <c r="F1051" s="18">
        <f>COUNTIFS(F$8:F$1007,"=1",$N$8:$N$1007,"=3")</f>
        <v>0</v>
      </c>
      <c r="G1051" s="18">
        <f>COUNTIFS(G$8:G$1007,"=0",$N$8:$N$1007,"=3")</f>
        <v>0</v>
      </c>
      <c r="H1051" s="18">
        <f>COUNTIFS(H$8:H$1007,"=0",$N$8:$N$1007,"=3")</f>
        <v>0</v>
      </c>
      <c r="I1051" s="18">
        <f>COUNTIFS(I$8:I$1007,"=0",$N$8:$N$1007,"=3")</f>
        <v>0</v>
      </c>
      <c r="J1051" s="18">
        <f>COUNTIFS(J$8:J$1007,"=0",$N$8:$N$1007,"=3")</f>
        <v>0</v>
      </c>
      <c r="K1051" s="18">
        <f>COUNTIFS(K$8:K$1007,"=1",$N$8:$N$1007,"=3")</f>
        <v>0</v>
      </c>
      <c r="L1051" s="18">
        <f>COUNTIFS(L$8:L$1007,"=1",$N$8:$N$1007,"=3")</f>
        <v>0</v>
      </c>
      <c r="M1051" s="18"/>
      <c r="N1051" s="18"/>
    </row>
    <row r="1052" spans="2:14" x14ac:dyDescent="0.3">
      <c r="B1052" s="18"/>
      <c r="C1052" s="19" t="s">
        <v>1002</v>
      </c>
      <c r="D1052" s="18">
        <f>COUNTIFS(D$8:D$1007,"=2",$N$8:$N$1007,"=3")</f>
        <v>0</v>
      </c>
      <c r="E1052" s="18">
        <f>COUNTIFS(E$8:E$1007,"=2",$N$8:$N$1007,"=3")</f>
        <v>0</v>
      </c>
      <c r="F1052" s="18">
        <f>COUNTIFS(F$8:F$1007,"=2",$N$8:$N$1007,"=3")</f>
        <v>0</v>
      </c>
      <c r="G1052" s="18">
        <f>COUNTIFS(G$8:G$1007,"=1",$N$8:$N$1007,"=3")</f>
        <v>0</v>
      </c>
      <c r="H1052" s="18">
        <f>COUNTIFS(H$8:H$1007,"=1",$N$8:$N$1007,"=3")</f>
        <v>0</v>
      </c>
      <c r="I1052" s="18">
        <f>COUNTIFS(I$8:I$1007,"=1",$N$8:$N$1007,"=3")</f>
        <v>0</v>
      </c>
      <c r="J1052" s="18">
        <f>COUNTIFS(J$8:J$1007,"=1",$N$8:$N$1007,"=3")</f>
        <v>0</v>
      </c>
      <c r="K1052" s="18">
        <f>COUNTIFS(K$8:K$1007,"=2",$N$8:$N$1007,"=3")</f>
        <v>0</v>
      </c>
      <c r="L1052" s="18">
        <f>COUNTIFS(L$8:L$1007,"=2",$N$8:$N$1007,"=3")</f>
        <v>0</v>
      </c>
      <c r="M1052" s="18"/>
      <c r="N1052" s="18"/>
    </row>
    <row r="1053" spans="2:14" x14ac:dyDescent="0.3">
      <c r="B1053" s="18"/>
      <c r="C1053" s="19" t="s">
        <v>1006</v>
      </c>
      <c r="D1053" s="18">
        <f>COUNTIFS(D$8:D$1007,"=3",$N$8:$N$1007,"=3")</f>
        <v>0</v>
      </c>
      <c r="E1053" s="18">
        <f>COUNTIFS(E$8:E$1007,"=3",$N$8:$N$1007,"=3")</f>
        <v>0</v>
      </c>
      <c r="F1053" s="18">
        <f>COUNTIFS(F$8:F$1007,"=3",$N$8:$N$1007,"=3")</f>
        <v>0</v>
      </c>
      <c r="G1053" s="18"/>
      <c r="H1053" s="18"/>
      <c r="I1053" s="18"/>
      <c r="J1053" s="18"/>
      <c r="K1053" s="18">
        <f>COUNTIFS(K$8:K$1007,"=3",$N$8:$N$1007,"=3")</f>
        <v>0</v>
      </c>
      <c r="L1053" s="18">
        <f>COUNTIFS(L$8:L$1007,"=3",$N$8:$N$1007,"=3")</f>
        <v>0</v>
      </c>
      <c r="M1053" s="18"/>
      <c r="N1053" s="18"/>
    </row>
    <row r="1054" spans="2:14" x14ac:dyDescent="0.3">
      <c r="B1054" s="18"/>
      <c r="C1054" s="19" t="s">
        <v>1003</v>
      </c>
      <c r="D1054" s="18">
        <f>COUNTIFS(D$8:D$1007,"=4",$N$8:$N$1007,"=3")</f>
        <v>0</v>
      </c>
      <c r="E1054" s="18">
        <f>COUNTIFS(E$8:E$1007,"=4",$N$8:$N$1007,"=3")</f>
        <v>0</v>
      </c>
      <c r="F1054" s="18">
        <f>COUNTIFS(F$8:F$1007,"=4",$N$8:$N$1007,"=3")</f>
        <v>0</v>
      </c>
      <c r="G1054" s="18"/>
      <c r="H1054" s="18"/>
      <c r="I1054" s="18"/>
      <c r="J1054" s="18"/>
      <c r="K1054" s="18">
        <f>COUNTIFS(K$8:K$1007,"=4",$N$8:$N$1007,"=3")</f>
        <v>0</v>
      </c>
      <c r="L1054" s="18">
        <f>COUNTIFS(L$8:L$1007,"=4",$N$8:$N$1007,"=3")</f>
        <v>0</v>
      </c>
      <c r="M1054" s="18"/>
      <c r="N1054" s="18"/>
    </row>
    <row r="1055" spans="2:14" x14ac:dyDescent="0.3">
      <c r="B1055" s="18"/>
      <c r="C1055" s="19" t="s">
        <v>1004</v>
      </c>
      <c r="D1055" s="18">
        <f>COUNTIFS(D$8:D$1007,"=5",$N$8:$N$1007,"=3")</f>
        <v>0</v>
      </c>
      <c r="E1055" s="18">
        <f>COUNTIFS(E$8:E$1007,"=5",$N$8:$N$1007,"=3")</f>
        <v>0</v>
      </c>
      <c r="F1055" s="18">
        <f>COUNTIFS(F$8:F$1007,"=5",$N$8:$N$1007,"=3")</f>
        <v>0</v>
      </c>
      <c r="G1055" s="18"/>
      <c r="H1055" s="18"/>
      <c r="I1055" s="18"/>
      <c r="J1055" s="18"/>
      <c r="K1055" s="18">
        <f>COUNTIFS(K$8:K$1007,"=5",$N$8:$N$1007,"=3")</f>
        <v>0</v>
      </c>
      <c r="L1055" s="18">
        <f>COUNTIFS(L$8:L$1007,"=5",$N$8:$N$1007,"=3")</f>
        <v>0</v>
      </c>
      <c r="M1055" s="18"/>
      <c r="N1055" s="18"/>
    </row>
    <row r="1056" spans="2:14" x14ac:dyDescent="0.3">
      <c r="B1056" s="18"/>
      <c r="C1056" s="19"/>
      <c r="D1056" s="18">
        <f>SUM(D1051:D1055)</f>
        <v>0</v>
      </c>
      <c r="E1056" s="18">
        <f t="shared" ref="E1056" si="53">SUM(E1051:E1055)</f>
        <v>0</v>
      </c>
      <c r="F1056" s="18">
        <f t="shared" ref="F1056" si="54">SUM(F1051:F1055)</f>
        <v>0</v>
      </c>
      <c r="G1056" s="18">
        <f t="shared" ref="G1056" si="55">SUM(G1051:G1055)</f>
        <v>0</v>
      </c>
      <c r="H1056" s="18">
        <f t="shared" ref="H1056" si="56">SUM(H1051:H1055)</f>
        <v>0</v>
      </c>
      <c r="I1056" s="18">
        <f t="shared" ref="I1056" si="57">SUM(I1051:I1055)</f>
        <v>0</v>
      </c>
      <c r="J1056" s="18">
        <f t="shared" ref="J1056" si="58">SUM(J1051:J1055)</f>
        <v>0</v>
      </c>
      <c r="K1056" s="18">
        <f t="shared" ref="K1056" si="59">SUM(K1051:K1055)</f>
        <v>0</v>
      </c>
      <c r="L1056" s="18">
        <f t="shared" ref="L1056" si="60">SUM(L1051:L1055)</f>
        <v>0</v>
      </c>
      <c r="M1056" s="18"/>
      <c r="N1056" s="18"/>
    </row>
    <row r="1057" spans="2:14" x14ac:dyDescent="0.3">
      <c r="B1057" s="18"/>
      <c r="C1057" s="19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</row>
    <row r="1058" spans="2:14" x14ac:dyDescent="0.3">
      <c r="B1058" s="18"/>
      <c r="C1058" s="19" t="s">
        <v>1001</v>
      </c>
      <c r="D1058" s="18" t="e">
        <f>D1009/D$1014</f>
        <v>#DIV/0!</v>
      </c>
      <c r="E1058" s="18" t="e">
        <f t="shared" ref="E1058:L1058" si="61">E1009/E$1014</f>
        <v>#DIV/0!</v>
      </c>
      <c r="F1058" s="18" t="e">
        <f t="shared" si="61"/>
        <v>#DIV/0!</v>
      </c>
      <c r="G1058" s="18" t="e">
        <f t="shared" si="61"/>
        <v>#DIV/0!</v>
      </c>
      <c r="H1058" s="18" t="e">
        <f t="shared" si="61"/>
        <v>#DIV/0!</v>
      </c>
      <c r="I1058" s="18" t="e">
        <f t="shared" si="61"/>
        <v>#DIV/0!</v>
      </c>
      <c r="J1058" s="18" t="e">
        <f t="shared" si="61"/>
        <v>#DIV/0!</v>
      </c>
      <c r="K1058" s="18" t="e">
        <f t="shared" si="61"/>
        <v>#DIV/0!</v>
      </c>
      <c r="L1058" s="18" t="e">
        <f t="shared" si="61"/>
        <v>#DIV/0!</v>
      </c>
      <c r="M1058" s="18"/>
      <c r="N1058" s="18"/>
    </row>
    <row r="1059" spans="2:14" x14ac:dyDescent="0.3">
      <c r="B1059" s="18"/>
      <c r="C1059" s="19" t="s">
        <v>1002</v>
      </c>
      <c r="D1059" s="18" t="e">
        <f t="shared" ref="D1059:L1062" si="62">D1010/D$1014</f>
        <v>#DIV/0!</v>
      </c>
      <c r="E1059" s="18" t="e">
        <f t="shared" si="62"/>
        <v>#DIV/0!</v>
      </c>
      <c r="F1059" s="18" t="e">
        <f t="shared" si="62"/>
        <v>#DIV/0!</v>
      </c>
      <c r="G1059" s="18" t="e">
        <f t="shared" si="62"/>
        <v>#DIV/0!</v>
      </c>
      <c r="H1059" s="18" t="e">
        <f t="shared" si="62"/>
        <v>#DIV/0!</v>
      </c>
      <c r="I1059" s="18" t="e">
        <f t="shared" si="62"/>
        <v>#DIV/0!</v>
      </c>
      <c r="J1059" s="18" t="e">
        <f t="shared" si="62"/>
        <v>#DIV/0!</v>
      </c>
      <c r="K1059" s="18" t="e">
        <f t="shared" si="62"/>
        <v>#DIV/0!</v>
      </c>
      <c r="L1059" s="18" t="e">
        <f t="shared" si="62"/>
        <v>#DIV/0!</v>
      </c>
      <c r="M1059" s="18"/>
      <c r="N1059" s="18"/>
    </row>
    <row r="1060" spans="2:14" x14ac:dyDescent="0.3">
      <c r="B1060" s="18" t="s">
        <v>1005</v>
      </c>
      <c r="C1060" s="19" t="s">
        <v>1006</v>
      </c>
      <c r="D1060" s="18" t="e">
        <f t="shared" si="62"/>
        <v>#DIV/0!</v>
      </c>
      <c r="E1060" s="18" t="e">
        <f t="shared" si="62"/>
        <v>#DIV/0!</v>
      </c>
      <c r="F1060" s="18" t="e">
        <f t="shared" si="62"/>
        <v>#DIV/0!</v>
      </c>
      <c r="G1060" s="18"/>
      <c r="H1060" s="18"/>
      <c r="I1060" s="18"/>
      <c r="J1060" s="18"/>
      <c r="K1060" s="18" t="e">
        <f t="shared" si="62"/>
        <v>#DIV/0!</v>
      </c>
      <c r="L1060" s="18" t="e">
        <f t="shared" si="62"/>
        <v>#DIV/0!</v>
      </c>
      <c r="M1060" s="18"/>
      <c r="N1060" s="18"/>
    </row>
    <row r="1061" spans="2:14" x14ac:dyDescent="0.3">
      <c r="B1061" s="18"/>
      <c r="C1061" s="19" t="s">
        <v>1003</v>
      </c>
      <c r="D1061" s="18" t="e">
        <f t="shared" si="62"/>
        <v>#DIV/0!</v>
      </c>
      <c r="E1061" s="18" t="e">
        <f t="shared" si="62"/>
        <v>#DIV/0!</v>
      </c>
      <c r="F1061" s="18" t="e">
        <f t="shared" si="62"/>
        <v>#DIV/0!</v>
      </c>
      <c r="G1061" s="18"/>
      <c r="H1061" s="18"/>
      <c r="I1061" s="18"/>
      <c r="J1061" s="18"/>
      <c r="K1061" s="18" t="e">
        <f t="shared" si="62"/>
        <v>#DIV/0!</v>
      </c>
      <c r="L1061" s="18" t="e">
        <f t="shared" si="62"/>
        <v>#DIV/0!</v>
      </c>
      <c r="M1061" s="18"/>
      <c r="N1061" s="18"/>
    </row>
    <row r="1062" spans="2:14" x14ac:dyDescent="0.3">
      <c r="B1062" s="18"/>
      <c r="C1062" s="19" t="s">
        <v>1004</v>
      </c>
      <c r="D1062" s="18" t="e">
        <f t="shared" si="62"/>
        <v>#DIV/0!</v>
      </c>
      <c r="E1062" s="18" t="e">
        <f t="shared" si="62"/>
        <v>#DIV/0!</v>
      </c>
      <c r="F1062" s="18" t="e">
        <f t="shared" si="62"/>
        <v>#DIV/0!</v>
      </c>
      <c r="G1062" s="18"/>
      <c r="H1062" s="18"/>
      <c r="I1062" s="18"/>
      <c r="J1062" s="18"/>
      <c r="K1062" s="18" t="e">
        <f t="shared" si="62"/>
        <v>#DIV/0!</v>
      </c>
      <c r="L1062" s="18" t="e">
        <f t="shared" si="62"/>
        <v>#DIV/0!</v>
      </c>
      <c r="M1062" s="18"/>
      <c r="N1062" s="18"/>
    </row>
    <row r="1063" spans="2:14" x14ac:dyDescent="0.3">
      <c r="B1063" s="18"/>
      <c r="C1063" s="19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</row>
    <row r="1064" spans="2:14" x14ac:dyDescent="0.3">
      <c r="B1064" s="18"/>
      <c r="C1064" s="19" t="s">
        <v>1001</v>
      </c>
      <c r="D1064" s="18" t="e">
        <f t="shared" ref="D1064:L1064" si="63">D1015/D$1020</f>
        <v>#DIV/0!</v>
      </c>
      <c r="E1064" s="18" t="e">
        <f t="shared" si="63"/>
        <v>#DIV/0!</v>
      </c>
      <c r="F1064" s="18" t="e">
        <f t="shared" si="63"/>
        <v>#DIV/0!</v>
      </c>
      <c r="G1064" s="18" t="e">
        <f t="shared" si="63"/>
        <v>#DIV/0!</v>
      </c>
      <c r="H1064" s="18" t="e">
        <f t="shared" si="63"/>
        <v>#DIV/0!</v>
      </c>
      <c r="I1064" s="18" t="e">
        <f t="shared" si="63"/>
        <v>#DIV/0!</v>
      </c>
      <c r="J1064" s="18" t="e">
        <f t="shared" si="63"/>
        <v>#DIV/0!</v>
      </c>
      <c r="K1064" s="18" t="e">
        <f t="shared" si="63"/>
        <v>#DIV/0!</v>
      </c>
      <c r="L1064" s="18" t="e">
        <f t="shared" si="63"/>
        <v>#DIV/0!</v>
      </c>
      <c r="M1064" s="18"/>
      <c r="N1064" s="18"/>
    </row>
    <row r="1065" spans="2:14" x14ac:dyDescent="0.3">
      <c r="B1065" s="18"/>
      <c r="C1065" s="19" t="s">
        <v>1002</v>
      </c>
      <c r="D1065" s="18" t="e">
        <f t="shared" ref="D1065:L1065" si="64">D1016/D$1020</f>
        <v>#DIV/0!</v>
      </c>
      <c r="E1065" s="18" t="e">
        <f t="shared" si="64"/>
        <v>#DIV/0!</v>
      </c>
      <c r="F1065" s="18" t="e">
        <f t="shared" si="64"/>
        <v>#DIV/0!</v>
      </c>
      <c r="G1065" s="18" t="e">
        <f t="shared" si="64"/>
        <v>#DIV/0!</v>
      </c>
      <c r="H1065" s="18" t="e">
        <f t="shared" si="64"/>
        <v>#DIV/0!</v>
      </c>
      <c r="I1065" s="18" t="e">
        <f t="shared" si="64"/>
        <v>#DIV/0!</v>
      </c>
      <c r="J1065" s="18" t="e">
        <f t="shared" si="64"/>
        <v>#DIV/0!</v>
      </c>
      <c r="K1065" s="18" t="e">
        <f t="shared" si="64"/>
        <v>#DIV/0!</v>
      </c>
      <c r="L1065" s="18" t="e">
        <f t="shared" si="64"/>
        <v>#DIV/0!</v>
      </c>
      <c r="M1065" s="18"/>
      <c r="N1065" s="18"/>
    </row>
    <row r="1066" spans="2:14" x14ac:dyDescent="0.3">
      <c r="B1066" s="18" t="s">
        <v>1029</v>
      </c>
      <c r="C1066" s="19" t="s">
        <v>1006</v>
      </c>
      <c r="D1066" s="18" t="e">
        <f t="shared" ref="D1066:F1068" si="65">D1017/D$1020</f>
        <v>#DIV/0!</v>
      </c>
      <c r="E1066" s="18" t="e">
        <f t="shared" si="65"/>
        <v>#DIV/0!</v>
      </c>
      <c r="F1066" s="18" t="e">
        <f t="shared" si="65"/>
        <v>#DIV/0!</v>
      </c>
      <c r="G1066" s="18"/>
      <c r="H1066" s="18"/>
      <c r="I1066" s="18"/>
      <c r="J1066" s="18"/>
      <c r="K1066" s="18" t="e">
        <f t="shared" ref="K1066:L1068" si="66">K1017/K$1020</f>
        <v>#DIV/0!</v>
      </c>
      <c r="L1066" s="18" t="e">
        <f t="shared" si="66"/>
        <v>#DIV/0!</v>
      </c>
      <c r="M1066" s="18"/>
      <c r="N1066" s="18"/>
    </row>
    <row r="1067" spans="2:14" x14ac:dyDescent="0.3">
      <c r="B1067" s="18"/>
      <c r="C1067" s="19" t="s">
        <v>1003</v>
      </c>
      <c r="D1067" s="18" t="e">
        <f t="shared" si="65"/>
        <v>#DIV/0!</v>
      </c>
      <c r="E1067" s="18" t="e">
        <f t="shared" si="65"/>
        <v>#DIV/0!</v>
      </c>
      <c r="F1067" s="18" t="e">
        <f t="shared" si="65"/>
        <v>#DIV/0!</v>
      </c>
      <c r="G1067" s="18"/>
      <c r="H1067" s="18"/>
      <c r="I1067" s="18"/>
      <c r="J1067" s="18"/>
      <c r="K1067" s="18" t="e">
        <f t="shared" si="66"/>
        <v>#DIV/0!</v>
      </c>
      <c r="L1067" s="18" t="e">
        <f t="shared" si="66"/>
        <v>#DIV/0!</v>
      </c>
      <c r="M1067" s="18"/>
      <c r="N1067" s="18"/>
    </row>
    <row r="1068" spans="2:14" x14ac:dyDescent="0.3">
      <c r="B1068" s="18"/>
      <c r="C1068" s="19" t="s">
        <v>1004</v>
      </c>
      <c r="D1068" s="18" t="e">
        <f t="shared" si="65"/>
        <v>#DIV/0!</v>
      </c>
      <c r="E1068" s="18" t="e">
        <f t="shared" si="65"/>
        <v>#DIV/0!</v>
      </c>
      <c r="F1068" s="18" t="e">
        <f t="shared" si="65"/>
        <v>#DIV/0!</v>
      </c>
      <c r="G1068" s="18"/>
      <c r="H1068" s="18"/>
      <c r="I1068" s="18"/>
      <c r="J1068" s="18"/>
      <c r="K1068" s="18" t="e">
        <f t="shared" si="66"/>
        <v>#DIV/0!</v>
      </c>
      <c r="L1068" s="18" t="e">
        <f t="shared" si="66"/>
        <v>#DIV/0!</v>
      </c>
      <c r="M1068" s="18"/>
      <c r="N1068" s="18"/>
    </row>
    <row r="1069" spans="2:14" x14ac:dyDescent="0.3">
      <c r="B1069" s="18"/>
      <c r="C1069" s="19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</row>
    <row r="1070" spans="2:14" x14ac:dyDescent="0.3">
      <c r="B1070" s="18"/>
      <c r="C1070" s="19" t="s">
        <v>1001</v>
      </c>
      <c r="D1070" s="18" t="e">
        <f t="shared" ref="D1070:L1070" si="67">D1021/D$1026</f>
        <v>#DIV/0!</v>
      </c>
      <c r="E1070" s="18" t="e">
        <f t="shared" si="67"/>
        <v>#DIV/0!</v>
      </c>
      <c r="F1070" s="18" t="e">
        <f t="shared" si="67"/>
        <v>#DIV/0!</v>
      </c>
      <c r="G1070" s="18" t="e">
        <f t="shared" si="67"/>
        <v>#DIV/0!</v>
      </c>
      <c r="H1070" s="18" t="e">
        <f t="shared" si="67"/>
        <v>#DIV/0!</v>
      </c>
      <c r="I1070" s="18" t="e">
        <f t="shared" si="67"/>
        <v>#DIV/0!</v>
      </c>
      <c r="J1070" s="18" t="e">
        <f t="shared" si="67"/>
        <v>#DIV/0!</v>
      </c>
      <c r="K1070" s="18" t="e">
        <f t="shared" si="67"/>
        <v>#DIV/0!</v>
      </c>
      <c r="L1070" s="18" t="e">
        <f t="shared" si="67"/>
        <v>#DIV/0!</v>
      </c>
      <c r="M1070" s="18"/>
      <c r="N1070" s="18"/>
    </row>
    <row r="1071" spans="2:14" x14ac:dyDescent="0.3">
      <c r="B1071" s="18"/>
      <c r="C1071" s="19" t="s">
        <v>1002</v>
      </c>
      <c r="D1071" s="18" t="e">
        <f t="shared" ref="D1071:L1071" si="68">D1022/D$1026</f>
        <v>#DIV/0!</v>
      </c>
      <c r="E1071" s="18" t="e">
        <f t="shared" si="68"/>
        <v>#DIV/0!</v>
      </c>
      <c r="F1071" s="18" t="e">
        <f t="shared" si="68"/>
        <v>#DIV/0!</v>
      </c>
      <c r="G1071" s="18" t="e">
        <f t="shared" si="68"/>
        <v>#DIV/0!</v>
      </c>
      <c r="H1071" s="18" t="e">
        <f t="shared" si="68"/>
        <v>#DIV/0!</v>
      </c>
      <c r="I1071" s="18" t="e">
        <f t="shared" si="68"/>
        <v>#DIV/0!</v>
      </c>
      <c r="J1071" s="18" t="e">
        <f t="shared" si="68"/>
        <v>#DIV/0!</v>
      </c>
      <c r="K1071" s="18" t="e">
        <f t="shared" si="68"/>
        <v>#DIV/0!</v>
      </c>
      <c r="L1071" s="18" t="e">
        <f t="shared" si="68"/>
        <v>#DIV/0!</v>
      </c>
      <c r="M1071" s="18"/>
      <c r="N1071" s="18"/>
    </row>
    <row r="1072" spans="2:14" x14ac:dyDescent="0.3">
      <c r="B1072" s="18" t="s">
        <v>1030</v>
      </c>
      <c r="C1072" s="19" t="s">
        <v>1006</v>
      </c>
      <c r="D1072" s="18" t="e">
        <f t="shared" ref="D1072:F1074" si="69">D1023/D$1026</f>
        <v>#DIV/0!</v>
      </c>
      <c r="E1072" s="18" t="e">
        <f t="shared" si="69"/>
        <v>#DIV/0!</v>
      </c>
      <c r="F1072" s="18" t="e">
        <f t="shared" si="69"/>
        <v>#DIV/0!</v>
      </c>
      <c r="G1072" s="18"/>
      <c r="H1072" s="18"/>
      <c r="I1072" s="18"/>
      <c r="J1072" s="18"/>
      <c r="K1072" s="18" t="e">
        <f t="shared" ref="K1072:L1074" si="70">K1023/K$1026</f>
        <v>#DIV/0!</v>
      </c>
      <c r="L1072" s="18" t="e">
        <f t="shared" si="70"/>
        <v>#DIV/0!</v>
      </c>
      <c r="M1072" s="18"/>
      <c r="N1072" s="18"/>
    </row>
    <row r="1073" spans="2:14" x14ac:dyDescent="0.3">
      <c r="B1073" s="18"/>
      <c r="C1073" s="19" t="s">
        <v>1003</v>
      </c>
      <c r="D1073" s="18" t="e">
        <f t="shared" si="69"/>
        <v>#DIV/0!</v>
      </c>
      <c r="E1073" s="18" t="e">
        <f t="shared" si="69"/>
        <v>#DIV/0!</v>
      </c>
      <c r="F1073" s="18" t="e">
        <f t="shared" si="69"/>
        <v>#DIV/0!</v>
      </c>
      <c r="G1073" s="18"/>
      <c r="H1073" s="18"/>
      <c r="I1073" s="18"/>
      <c r="J1073" s="18"/>
      <c r="K1073" s="18" t="e">
        <f t="shared" si="70"/>
        <v>#DIV/0!</v>
      </c>
      <c r="L1073" s="18" t="e">
        <f t="shared" si="70"/>
        <v>#DIV/0!</v>
      </c>
      <c r="M1073" s="18"/>
      <c r="N1073" s="18"/>
    </row>
    <row r="1074" spans="2:14" x14ac:dyDescent="0.3">
      <c r="B1074" s="18"/>
      <c r="C1074" s="19" t="s">
        <v>1004</v>
      </c>
      <c r="D1074" s="18" t="e">
        <f t="shared" si="69"/>
        <v>#DIV/0!</v>
      </c>
      <c r="E1074" s="18" t="e">
        <f t="shared" si="69"/>
        <v>#DIV/0!</v>
      </c>
      <c r="F1074" s="18" t="e">
        <f t="shared" si="69"/>
        <v>#DIV/0!</v>
      </c>
      <c r="G1074" s="18"/>
      <c r="H1074" s="18"/>
      <c r="I1074" s="18"/>
      <c r="J1074" s="18"/>
      <c r="K1074" s="18" t="e">
        <f t="shared" si="70"/>
        <v>#DIV/0!</v>
      </c>
      <c r="L1074" s="18" t="e">
        <f t="shared" si="70"/>
        <v>#DIV/0!</v>
      </c>
      <c r="M1074" s="18"/>
      <c r="N1074" s="18"/>
    </row>
    <row r="1075" spans="2:14" x14ac:dyDescent="0.3">
      <c r="B1075" s="18"/>
      <c r="C1075" s="19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</row>
    <row r="1076" spans="2:14" x14ac:dyDescent="0.3">
      <c r="B1076" s="18"/>
      <c r="C1076" s="19" t="s">
        <v>1001</v>
      </c>
      <c r="D1076" s="18" t="e">
        <f t="shared" ref="D1076:L1076" si="71">D1027/D$1032</f>
        <v>#DIV/0!</v>
      </c>
      <c r="E1076" s="18" t="e">
        <f t="shared" si="71"/>
        <v>#DIV/0!</v>
      </c>
      <c r="F1076" s="18" t="e">
        <f t="shared" si="71"/>
        <v>#DIV/0!</v>
      </c>
      <c r="G1076" s="18" t="e">
        <f t="shared" si="71"/>
        <v>#DIV/0!</v>
      </c>
      <c r="H1076" s="18" t="e">
        <f t="shared" si="71"/>
        <v>#DIV/0!</v>
      </c>
      <c r="I1076" s="18" t="e">
        <f t="shared" si="71"/>
        <v>#DIV/0!</v>
      </c>
      <c r="J1076" s="18" t="e">
        <f t="shared" si="71"/>
        <v>#DIV/0!</v>
      </c>
      <c r="K1076" s="18" t="e">
        <f t="shared" si="71"/>
        <v>#DIV/0!</v>
      </c>
      <c r="L1076" s="18" t="e">
        <f t="shared" si="71"/>
        <v>#DIV/0!</v>
      </c>
      <c r="M1076" s="18"/>
      <c r="N1076" s="18"/>
    </row>
    <row r="1077" spans="2:14" x14ac:dyDescent="0.3">
      <c r="B1077" s="18"/>
      <c r="C1077" s="19" t="s">
        <v>1002</v>
      </c>
      <c r="D1077" s="18" t="e">
        <f t="shared" ref="D1077:L1077" si="72">D1028/D$1032</f>
        <v>#DIV/0!</v>
      </c>
      <c r="E1077" s="18" t="e">
        <f t="shared" si="72"/>
        <v>#DIV/0!</v>
      </c>
      <c r="F1077" s="18" t="e">
        <f t="shared" si="72"/>
        <v>#DIV/0!</v>
      </c>
      <c r="G1077" s="18" t="e">
        <f t="shared" si="72"/>
        <v>#DIV/0!</v>
      </c>
      <c r="H1077" s="18" t="e">
        <f t="shared" si="72"/>
        <v>#DIV/0!</v>
      </c>
      <c r="I1077" s="18" t="e">
        <f t="shared" si="72"/>
        <v>#DIV/0!</v>
      </c>
      <c r="J1077" s="18" t="e">
        <f t="shared" si="72"/>
        <v>#DIV/0!</v>
      </c>
      <c r="K1077" s="18" t="e">
        <f t="shared" si="72"/>
        <v>#DIV/0!</v>
      </c>
      <c r="L1077" s="18" t="e">
        <f t="shared" si="72"/>
        <v>#DIV/0!</v>
      </c>
      <c r="M1077" s="18"/>
      <c r="N1077" s="18"/>
    </row>
    <row r="1078" spans="2:14" x14ac:dyDescent="0.3">
      <c r="B1078" s="18" t="s">
        <v>1031</v>
      </c>
      <c r="C1078" s="19" t="s">
        <v>1006</v>
      </c>
      <c r="D1078" s="18" t="e">
        <f t="shared" ref="D1078:F1080" si="73">D1029/D$1032</f>
        <v>#DIV/0!</v>
      </c>
      <c r="E1078" s="18" t="e">
        <f t="shared" si="73"/>
        <v>#DIV/0!</v>
      </c>
      <c r="F1078" s="18" t="e">
        <f t="shared" si="73"/>
        <v>#DIV/0!</v>
      </c>
      <c r="G1078" s="18"/>
      <c r="H1078" s="18"/>
      <c r="I1078" s="18"/>
      <c r="J1078" s="18"/>
      <c r="K1078" s="18" t="e">
        <f t="shared" ref="K1078:L1080" si="74">K1029/K$1032</f>
        <v>#DIV/0!</v>
      </c>
      <c r="L1078" s="18" t="e">
        <f t="shared" si="74"/>
        <v>#DIV/0!</v>
      </c>
      <c r="M1078" s="18"/>
      <c r="N1078" s="18"/>
    </row>
    <row r="1079" spans="2:14" x14ac:dyDescent="0.3">
      <c r="B1079" s="18"/>
      <c r="C1079" s="19" t="s">
        <v>1003</v>
      </c>
      <c r="D1079" s="18" t="e">
        <f t="shared" si="73"/>
        <v>#DIV/0!</v>
      </c>
      <c r="E1079" s="18" t="e">
        <f t="shared" si="73"/>
        <v>#DIV/0!</v>
      </c>
      <c r="F1079" s="18" t="e">
        <f t="shared" si="73"/>
        <v>#DIV/0!</v>
      </c>
      <c r="G1079" s="18"/>
      <c r="H1079" s="18"/>
      <c r="I1079" s="18"/>
      <c r="J1079" s="18"/>
      <c r="K1079" s="18" t="e">
        <f t="shared" si="74"/>
        <v>#DIV/0!</v>
      </c>
      <c r="L1079" s="18" t="e">
        <f t="shared" si="74"/>
        <v>#DIV/0!</v>
      </c>
      <c r="M1079" s="18"/>
      <c r="N1079" s="18"/>
    </row>
    <row r="1080" spans="2:14" x14ac:dyDescent="0.3">
      <c r="B1080" s="18"/>
      <c r="C1080" s="19" t="s">
        <v>1004</v>
      </c>
      <c r="D1080" s="18" t="e">
        <f t="shared" si="73"/>
        <v>#DIV/0!</v>
      </c>
      <c r="E1080" s="18" t="e">
        <f t="shared" si="73"/>
        <v>#DIV/0!</v>
      </c>
      <c r="F1080" s="18" t="e">
        <f t="shared" si="73"/>
        <v>#DIV/0!</v>
      </c>
      <c r="G1080" s="18"/>
      <c r="H1080" s="18"/>
      <c r="I1080" s="18"/>
      <c r="J1080" s="18"/>
      <c r="K1080" s="18" t="e">
        <f t="shared" si="74"/>
        <v>#DIV/0!</v>
      </c>
      <c r="L1080" s="18" t="e">
        <f t="shared" si="74"/>
        <v>#DIV/0!</v>
      </c>
      <c r="M1080" s="18"/>
      <c r="N1080" s="18"/>
    </row>
    <row r="1081" spans="2:14" x14ac:dyDescent="0.3">
      <c r="B1081" s="18"/>
      <c r="C1081" s="19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</row>
    <row r="1082" spans="2:14" x14ac:dyDescent="0.3">
      <c r="B1082" s="18"/>
      <c r="C1082" s="19" t="s">
        <v>1001</v>
      </c>
      <c r="D1082" s="18" t="e">
        <f t="shared" ref="D1082:L1082" si="75">D1033/D$1038</f>
        <v>#DIV/0!</v>
      </c>
      <c r="E1082" s="18" t="e">
        <f t="shared" si="75"/>
        <v>#DIV/0!</v>
      </c>
      <c r="F1082" s="18" t="e">
        <f t="shared" si="75"/>
        <v>#DIV/0!</v>
      </c>
      <c r="G1082" s="18" t="e">
        <f t="shared" si="75"/>
        <v>#DIV/0!</v>
      </c>
      <c r="H1082" s="18" t="e">
        <f t="shared" si="75"/>
        <v>#DIV/0!</v>
      </c>
      <c r="I1082" s="18" t="e">
        <f t="shared" si="75"/>
        <v>#DIV/0!</v>
      </c>
      <c r="J1082" s="18" t="e">
        <f t="shared" si="75"/>
        <v>#DIV/0!</v>
      </c>
      <c r="K1082" s="18" t="e">
        <f t="shared" si="75"/>
        <v>#DIV/0!</v>
      </c>
      <c r="L1082" s="18" t="e">
        <f t="shared" si="75"/>
        <v>#DIV/0!</v>
      </c>
      <c r="M1082" s="18"/>
      <c r="N1082" s="18"/>
    </row>
    <row r="1083" spans="2:14" x14ac:dyDescent="0.3">
      <c r="B1083" s="18"/>
      <c r="C1083" s="19" t="s">
        <v>1002</v>
      </c>
      <c r="D1083" s="18" t="e">
        <f t="shared" ref="D1083:L1083" si="76">D1034/D$1038</f>
        <v>#DIV/0!</v>
      </c>
      <c r="E1083" s="18" t="e">
        <f t="shared" si="76"/>
        <v>#DIV/0!</v>
      </c>
      <c r="F1083" s="18" t="e">
        <f t="shared" si="76"/>
        <v>#DIV/0!</v>
      </c>
      <c r="G1083" s="18" t="e">
        <f t="shared" si="76"/>
        <v>#DIV/0!</v>
      </c>
      <c r="H1083" s="18" t="e">
        <f t="shared" si="76"/>
        <v>#DIV/0!</v>
      </c>
      <c r="I1083" s="18" t="e">
        <f t="shared" si="76"/>
        <v>#DIV/0!</v>
      </c>
      <c r="J1083" s="18" t="e">
        <f t="shared" si="76"/>
        <v>#DIV/0!</v>
      </c>
      <c r="K1083" s="18" t="e">
        <f t="shared" si="76"/>
        <v>#DIV/0!</v>
      </c>
      <c r="L1083" s="18" t="e">
        <f t="shared" si="76"/>
        <v>#DIV/0!</v>
      </c>
      <c r="M1083" s="18"/>
      <c r="N1083" s="18"/>
    </row>
    <row r="1084" spans="2:14" x14ac:dyDescent="0.3">
      <c r="B1084" s="18" t="s">
        <v>1032</v>
      </c>
      <c r="C1084" s="19" t="s">
        <v>1006</v>
      </c>
      <c r="D1084" s="18" t="e">
        <f t="shared" ref="D1084:F1086" si="77">D1035/D$1038</f>
        <v>#DIV/0!</v>
      </c>
      <c r="E1084" s="18" t="e">
        <f t="shared" si="77"/>
        <v>#DIV/0!</v>
      </c>
      <c r="F1084" s="18" t="e">
        <f t="shared" si="77"/>
        <v>#DIV/0!</v>
      </c>
      <c r="G1084" s="18"/>
      <c r="H1084" s="18"/>
      <c r="I1084" s="18"/>
      <c r="J1084" s="18"/>
      <c r="K1084" s="18" t="e">
        <f t="shared" ref="K1084:L1086" si="78">K1035/K$1038</f>
        <v>#DIV/0!</v>
      </c>
      <c r="L1084" s="18" t="e">
        <f t="shared" si="78"/>
        <v>#DIV/0!</v>
      </c>
      <c r="M1084" s="18"/>
      <c r="N1084" s="18"/>
    </row>
    <row r="1085" spans="2:14" x14ac:dyDescent="0.3">
      <c r="B1085" s="18"/>
      <c r="C1085" s="19" t="s">
        <v>1003</v>
      </c>
      <c r="D1085" s="18" t="e">
        <f t="shared" si="77"/>
        <v>#DIV/0!</v>
      </c>
      <c r="E1085" s="18" t="e">
        <f t="shared" si="77"/>
        <v>#DIV/0!</v>
      </c>
      <c r="F1085" s="18" t="e">
        <f t="shared" si="77"/>
        <v>#DIV/0!</v>
      </c>
      <c r="G1085" s="18"/>
      <c r="H1085" s="18"/>
      <c r="I1085" s="18"/>
      <c r="J1085" s="18"/>
      <c r="K1085" s="18" t="e">
        <f t="shared" si="78"/>
        <v>#DIV/0!</v>
      </c>
      <c r="L1085" s="18" t="e">
        <f t="shared" si="78"/>
        <v>#DIV/0!</v>
      </c>
      <c r="M1085" s="18"/>
      <c r="N1085" s="18"/>
    </row>
    <row r="1086" spans="2:14" x14ac:dyDescent="0.3">
      <c r="B1086" s="18"/>
      <c r="C1086" s="19" t="s">
        <v>1004</v>
      </c>
      <c r="D1086" s="18" t="e">
        <f t="shared" si="77"/>
        <v>#DIV/0!</v>
      </c>
      <c r="E1086" s="18" t="e">
        <f t="shared" si="77"/>
        <v>#DIV/0!</v>
      </c>
      <c r="F1086" s="18" t="e">
        <f t="shared" si="77"/>
        <v>#DIV/0!</v>
      </c>
      <c r="G1086" s="18"/>
      <c r="H1086" s="18"/>
      <c r="I1086" s="18"/>
      <c r="J1086" s="18"/>
      <c r="K1086" s="18" t="e">
        <f t="shared" si="78"/>
        <v>#DIV/0!</v>
      </c>
      <c r="L1086" s="18" t="e">
        <f t="shared" si="78"/>
        <v>#DIV/0!</v>
      </c>
      <c r="M1086" s="18"/>
      <c r="N1086" s="18"/>
    </row>
    <row r="1087" spans="2:14" x14ac:dyDescent="0.3">
      <c r="B1087" s="18"/>
      <c r="C1087" s="19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</row>
    <row r="1088" spans="2:14" x14ac:dyDescent="0.3">
      <c r="B1088" s="18"/>
      <c r="C1088" s="19" t="s">
        <v>1001</v>
      </c>
      <c r="D1088" s="18" t="e">
        <f t="shared" ref="D1088:L1088" si="79">D1039/D$1044</f>
        <v>#DIV/0!</v>
      </c>
      <c r="E1088" s="18" t="e">
        <f t="shared" si="79"/>
        <v>#DIV/0!</v>
      </c>
      <c r="F1088" s="18" t="e">
        <f t="shared" si="79"/>
        <v>#DIV/0!</v>
      </c>
      <c r="G1088" s="18" t="e">
        <f t="shared" si="79"/>
        <v>#DIV/0!</v>
      </c>
      <c r="H1088" s="18" t="e">
        <f t="shared" si="79"/>
        <v>#DIV/0!</v>
      </c>
      <c r="I1088" s="18" t="e">
        <f t="shared" si="79"/>
        <v>#DIV/0!</v>
      </c>
      <c r="J1088" s="18" t="e">
        <f t="shared" si="79"/>
        <v>#DIV/0!</v>
      </c>
      <c r="K1088" s="18" t="e">
        <f t="shared" si="79"/>
        <v>#DIV/0!</v>
      </c>
      <c r="L1088" s="18" t="e">
        <f t="shared" si="79"/>
        <v>#DIV/0!</v>
      </c>
      <c r="M1088" s="18"/>
      <c r="N1088" s="18"/>
    </row>
    <row r="1089" spans="2:14" x14ac:dyDescent="0.3">
      <c r="B1089" s="18"/>
      <c r="C1089" s="19" t="s">
        <v>1002</v>
      </c>
      <c r="D1089" s="18" t="e">
        <f t="shared" ref="D1089:L1089" si="80">D1040/D$1044</f>
        <v>#DIV/0!</v>
      </c>
      <c r="E1089" s="18" t="e">
        <f t="shared" si="80"/>
        <v>#DIV/0!</v>
      </c>
      <c r="F1089" s="18" t="e">
        <f t="shared" si="80"/>
        <v>#DIV/0!</v>
      </c>
      <c r="G1089" s="18" t="e">
        <f t="shared" si="80"/>
        <v>#DIV/0!</v>
      </c>
      <c r="H1089" s="18" t="e">
        <f t="shared" si="80"/>
        <v>#DIV/0!</v>
      </c>
      <c r="I1089" s="18" t="e">
        <f t="shared" si="80"/>
        <v>#DIV/0!</v>
      </c>
      <c r="J1089" s="18" t="e">
        <f t="shared" si="80"/>
        <v>#DIV/0!</v>
      </c>
      <c r="K1089" s="18" t="e">
        <f t="shared" si="80"/>
        <v>#DIV/0!</v>
      </c>
      <c r="L1089" s="18" t="e">
        <f t="shared" si="80"/>
        <v>#DIV/0!</v>
      </c>
      <c r="M1089" s="18"/>
      <c r="N1089" s="18"/>
    </row>
    <row r="1090" spans="2:14" x14ac:dyDescent="0.3">
      <c r="B1090" s="18" t="s">
        <v>1033</v>
      </c>
      <c r="C1090" s="19" t="s">
        <v>1006</v>
      </c>
      <c r="D1090" s="18" t="e">
        <f t="shared" ref="D1090:F1092" si="81">D1041/D$1044</f>
        <v>#DIV/0!</v>
      </c>
      <c r="E1090" s="18" t="e">
        <f t="shared" si="81"/>
        <v>#DIV/0!</v>
      </c>
      <c r="F1090" s="18" t="e">
        <f t="shared" si="81"/>
        <v>#DIV/0!</v>
      </c>
      <c r="G1090" s="18"/>
      <c r="H1090" s="18"/>
      <c r="I1090" s="18"/>
      <c r="J1090" s="18"/>
      <c r="K1090" s="18" t="e">
        <f t="shared" ref="K1090:L1092" si="82">K1041/K$1044</f>
        <v>#DIV/0!</v>
      </c>
      <c r="L1090" s="18" t="e">
        <f t="shared" si="82"/>
        <v>#DIV/0!</v>
      </c>
      <c r="M1090" s="18"/>
      <c r="N1090" s="18"/>
    </row>
    <row r="1091" spans="2:14" x14ac:dyDescent="0.3">
      <c r="B1091" s="18"/>
      <c r="C1091" s="19" t="s">
        <v>1003</v>
      </c>
      <c r="D1091" s="18" t="e">
        <f t="shared" si="81"/>
        <v>#DIV/0!</v>
      </c>
      <c r="E1091" s="18" t="e">
        <f t="shared" si="81"/>
        <v>#DIV/0!</v>
      </c>
      <c r="F1091" s="18" t="e">
        <f t="shared" si="81"/>
        <v>#DIV/0!</v>
      </c>
      <c r="G1091" s="18"/>
      <c r="H1091" s="18"/>
      <c r="I1091" s="18"/>
      <c r="J1091" s="18"/>
      <c r="K1091" s="18" t="e">
        <f t="shared" si="82"/>
        <v>#DIV/0!</v>
      </c>
      <c r="L1091" s="18" t="e">
        <f t="shared" si="82"/>
        <v>#DIV/0!</v>
      </c>
      <c r="M1091" s="18"/>
      <c r="N1091" s="18"/>
    </row>
    <row r="1092" spans="2:14" x14ac:dyDescent="0.3">
      <c r="B1092" s="18"/>
      <c r="C1092" s="19" t="s">
        <v>1004</v>
      </c>
      <c r="D1092" s="18" t="e">
        <f t="shared" si="81"/>
        <v>#DIV/0!</v>
      </c>
      <c r="E1092" s="18" t="e">
        <f t="shared" si="81"/>
        <v>#DIV/0!</v>
      </c>
      <c r="F1092" s="18" t="e">
        <f t="shared" si="81"/>
        <v>#DIV/0!</v>
      </c>
      <c r="G1092" s="18"/>
      <c r="H1092" s="18"/>
      <c r="I1092" s="18"/>
      <c r="J1092" s="18"/>
      <c r="K1092" s="18" t="e">
        <f t="shared" si="82"/>
        <v>#DIV/0!</v>
      </c>
      <c r="L1092" s="18" t="e">
        <f t="shared" si="82"/>
        <v>#DIV/0!</v>
      </c>
      <c r="M1092" s="18"/>
      <c r="N1092" s="18"/>
    </row>
    <row r="1093" spans="2:14" x14ac:dyDescent="0.3">
      <c r="B1093" s="18"/>
      <c r="C1093" s="19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</row>
    <row r="1094" spans="2:14" x14ac:dyDescent="0.3">
      <c r="B1094" s="18"/>
      <c r="C1094" s="19" t="s">
        <v>1001</v>
      </c>
      <c r="D1094" s="18" t="e">
        <f t="shared" ref="D1094:L1094" si="83">D1045/D$1050</f>
        <v>#DIV/0!</v>
      </c>
      <c r="E1094" s="18" t="e">
        <f t="shared" si="83"/>
        <v>#DIV/0!</v>
      </c>
      <c r="F1094" s="18" t="e">
        <f t="shared" si="83"/>
        <v>#DIV/0!</v>
      </c>
      <c r="G1094" s="18" t="e">
        <f t="shared" si="83"/>
        <v>#DIV/0!</v>
      </c>
      <c r="H1094" s="18" t="e">
        <f t="shared" si="83"/>
        <v>#DIV/0!</v>
      </c>
      <c r="I1094" s="18" t="e">
        <f t="shared" si="83"/>
        <v>#DIV/0!</v>
      </c>
      <c r="J1094" s="18" t="e">
        <f t="shared" si="83"/>
        <v>#DIV/0!</v>
      </c>
      <c r="K1094" s="18" t="e">
        <f t="shared" si="83"/>
        <v>#DIV/0!</v>
      </c>
      <c r="L1094" s="18" t="e">
        <f t="shared" si="83"/>
        <v>#DIV/0!</v>
      </c>
      <c r="M1094" s="18"/>
      <c r="N1094" s="18"/>
    </row>
    <row r="1095" spans="2:14" x14ac:dyDescent="0.3">
      <c r="B1095" s="18"/>
      <c r="C1095" s="19" t="s">
        <v>1002</v>
      </c>
      <c r="D1095" s="18" t="e">
        <f t="shared" ref="D1095:L1095" si="84">D1046/D$1050</f>
        <v>#DIV/0!</v>
      </c>
      <c r="E1095" s="18" t="e">
        <f t="shared" si="84"/>
        <v>#DIV/0!</v>
      </c>
      <c r="F1095" s="18" t="e">
        <f t="shared" si="84"/>
        <v>#DIV/0!</v>
      </c>
      <c r="G1095" s="18" t="e">
        <f t="shared" si="84"/>
        <v>#DIV/0!</v>
      </c>
      <c r="H1095" s="18" t="e">
        <f t="shared" si="84"/>
        <v>#DIV/0!</v>
      </c>
      <c r="I1095" s="18" t="e">
        <f t="shared" si="84"/>
        <v>#DIV/0!</v>
      </c>
      <c r="J1095" s="18" t="e">
        <f t="shared" si="84"/>
        <v>#DIV/0!</v>
      </c>
      <c r="K1095" s="18" t="e">
        <f t="shared" si="84"/>
        <v>#DIV/0!</v>
      </c>
      <c r="L1095" s="18" t="e">
        <f t="shared" si="84"/>
        <v>#DIV/0!</v>
      </c>
      <c r="M1095" s="18"/>
      <c r="N1095" s="18"/>
    </row>
    <row r="1096" spans="2:14" x14ac:dyDescent="0.3">
      <c r="B1096" s="18" t="s">
        <v>1034</v>
      </c>
      <c r="C1096" s="19" t="s">
        <v>1006</v>
      </c>
      <c r="D1096" s="18" t="e">
        <f t="shared" ref="D1096:F1098" si="85">D1047/D$1050</f>
        <v>#DIV/0!</v>
      </c>
      <c r="E1096" s="18" t="e">
        <f t="shared" si="85"/>
        <v>#DIV/0!</v>
      </c>
      <c r="F1096" s="18" t="e">
        <f t="shared" si="85"/>
        <v>#DIV/0!</v>
      </c>
      <c r="G1096" s="18"/>
      <c r="H1096" s="18"/>
      <c r="I1096" s="18"/>
      <c r="J1096" s="18"/>
      <c r="K1096" s="18" t="e">
        <f t="shared" ref="K1096:L1098" si="86">K1047/K$1050</f>
        <v>#DIV/0!</v>
      </c>
      <c r="L1096" s="18" t="e">
        <f t="shared" si="86"/>
        <v>#DIV/0!</v>
      </c>
      <c r="M1096" s="18"/>
      <c r="N1096" s="18"/>
    </row>
    <row r="1097" spans="2:14" x14ac:dyDescent="0.3">
      <c r="B1097" s="18"/>
      <c r="C1097" s="19" t="s">
        <v>1003</v>
      </c>
      <c r="D1097" s="18" t="e">
        <f t="shared" si="85"/>
        <v>#DIV/0!</v>
      </c>
      <c r="E1097" s="18" t="e">
        <f t="shared" si="85"/>
        <v>#DIV/0!</v>
      </c>
      <c r="F1097" s="18" t="e">
        <f t="shared" si="85"/>
        <v>#DIV/0!</v>
      </c>
      <c r="G1097" s="18"/>
      <c r="H1097" s="18"/>
      <c r="I1097" s="18"/>
      <c r="J1097" s="18"/>
      <c r="K1097" s="18" t="e">
        <f t="shared" si="86"/>
        <v>#DIV/0!</v>
      </c>
      <c r="L1097" s="18" t="e">
        <f t="shared" si="86"/>
        <v>#DIV/0!</v>
      </c>
      <c r="M1097" s="18"/>
      <c r="N1097" s="18"/>
    </row>
    <row r="1098" spans="2:14" x14ac:dyDescent="0.3">
      <c r="B1098" s="18"/>
      <c r="C1098" s="19" t="s">
        <v>1004</v>
      </c>
      <c r="D1098" s="18" t="e">
        <f t="shared" si="85"/>
        <v>#DIV/0!</v>
      </c>
      <c r="E1098" s="18" t="e">
        <f t="shared" si="85"/>
        <v>#DIV/0!</v>
      </c>
      <c r="F1098" s="18" t="e">
        <f t="shared" si="85"/>
        <v>#DIV/0!</v>
      </c>
      <c r="G1098" s="18"/>
      <c r="H1098" s="18"/>
      <c r="I1098" s="18"/>
      <c r="J1098" s="18"/>
      <c r="K1098" s="18" t="e">
        <f t="shared" si="86"/>
        <v>#DIV/0!</v>
      </c>
      <c r="L1098" s="18" t="e">
        <f t="shared" si="86"/>
        <v>#DIV/0!</v>
      </c>
      <c r="M1098" s="18"/>
      <c r="N1098" s="18"/>
    </row>
    <row r="1099" spans="2:14" x14ac:dyDescent="0.3">
      <c r="B1099" s="18"/>
      <c r="C1099" s="19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</row>
    <row r="1100" spans="2:14" x14ac:dyDescent="0.3">
      <c r="B1100" s="18"/>
      <c r="C1100" s="19" t="s">
        <v>1001</v>
      </c>
      <c r="D1100" s="18" t="e">
        <f t="shared" ref="D1100:L1100" si="87">D1051/D$1056</f>
        <v>#DIV/0!</v>
      </c>
      <c r="E1100" s="18" t="e">
        <f t="shared" si="87"/>
        <v>#DIV/0!</v>
      </c>
      <c r="F1100" s="18" t="e">
        <f t="shared" si="87"/>
        <v>#DIV/0!</v>
      </c>
      <c r="G1100" s="18" t="e">
        <f t="shared" si="87"/>
        <v>#DIV/0!</v>
      </c>
      <c r="H1100" s="18" t="e">
        <f t="shared" si="87"/>
        <v>#DIV/0!</v>
      </c>
      <c r="I1100" s="18" t="e">
        <f t="shared" si="87"/>
        <v>#DIV/0!</v>
      </c>
      <c r="J1100" s="18" t="e">
        <f t="shared" si="87"/>
        <v>#DIV/0!</v>
      </c>
      <c r="K1100" s="18" t="e">
        <f t="shared" si="87"/>
        <v>#DIV/0!</v>
      </c>
      <c r="L1100" s="18" t="e">
        <f t="shared" si="87"/>
        <v>#DIV/0!</v>
      </c>
      <c r="M1100" s="18"/>
      <c r="N1100" s="18"/>
    </row>
    <row r="1101" spans="2:14" x14ac:dyDescent="0.3">
      <c r="B1101" s="18"/>
      <c r="C1101" s="19" t="s">
        <v>1002</v>
      </c>
      <c r="D1101" s="18" t="e">
        <f t="shared" ref="D1101:L1101" si="88">D1052/D$1056</f>
        <v>#DIV/0!</v>
      </c>
      <c r="E1101" s="18" t="e">
        <f t="shared" si="88"/>
        <v>#DIV/0!</v>
      </c>
      <c r="F1101" s="18" t="e">
        <f t="shared" si="88"/>
        <v>#DIV/0!</v>
      </c>
      <c r="G1101" s="18" t="e">
        <f t="shared" si="88"/>
        <v>#DIV/0!</v>
      </c>
      <c r="H1101" s="18" t="e">
        <f t="shared" si="88"/>
        <v>#DIV/0!</v>
      </c>
      <c r="I1101" s="18" t="e">
        <f t="shared" si="88"/>
        <v>#DIV/0!</v>
      </c>
      <c r="J1101" s="18" t="e">
        <f t="shared" si="88"/>
        <v>#DIV/0!</v>
      </c>
      <c r="K1101" s="18" t="e">
        <f t="shared" si="88"/>
        <v>#DIV/0!</v>
      </c>
      <c r="L1101" s="18" t="e">
        <f t="shared" si="88"/>
        <v>#DIV/0!</v>
      </c>
      <c r="M1101" s="18"/>
      <c r="N1101" s="18"/>
    </row>
    <row r="1102" spans="2:14" x14ac:dyDescent="0.3">
      <c r="B1102" s="18" t="s">
        <v>1035</v>
      </c>
      <c r="C1102" s="19" t="s">
        <v>1006</v>
      </c>
      <c r="D1102" s="18" t="e">
        <f t="shared" ref="D1102:F1104" si="89">D1053/D$1056</f>
        <v>#DIV/0!</v>
      </c>
      <c r="E1102" s="18" t="e">
        <f t="shared" si="89"/>
        <v>#DIV/0!</v>
      </c>
      <c r="F1102" s="18" t="e">
        <f t="shared" si="89"/>
        <v>#DIV/0!</v>
      </c>
      <c r="G1102" s="18"/>
      <c r="H1102" s="18"/>
      <c r="I1102" s="18"/>
      <c r="J1102" s="18"/>
      <c r="K1102" s="18" t="e">
        <f t="shared" ref="K1102:L1104" si="90">K1053/K$1056</f>
        <v>#DIV/0!</v>
      </c>
      <c r="L1102" s="18" t="e">
        <f t="shared" si="90"/>
        <v>#DIV/0!</v>
      </c>
      <c r="M1102" s="18"/>
      <c r="N1102" s="18"/>
    </row>
    <row r="1103" spans="2:14" x14ac:dyDescent="0.3">
      <c r="B1103" s="18"/>
      <c r="C1103" s="19" t="s">
        <v>1003</v>
      </c>
      <c r="D1103" s="18" t="e">
        <f t="shared" si="89"/>
        <v>#DIV/0!</v>
      </c>
      <c r="E1103" s="18" t="e">
        <f t="shared" si="89"/>
        <v>#DIV/0!</v>
      </c>
      <c r="F1103" s="18" t="e">
        <f t="shared" si="89"/>
        <v>#DIV/0!</v>
      </c>
      <c r="G1103" s="18"/>
      <c r="H1103" s="18"/>
      <c r="I1103" s="18"/>
      <c r="J1103" s="18"/>
      <c r="K1103" s="18" t="e">
        <f t="shared" si="90"/>
        <v>#DIV/0!</v>
      </c>
      <c r="L1103" s="18" t="e">
        <f t="shared" si="90"/>
        <v>#DIV/0!</v>
      </c>
      <c r="M1103" s="18"/>
      <c r="N1103" s="18"/>
    </row>
    <row r="1104" spans="2:14" x14ac:dyDescent="0.3">
      <c r="B1104" s="18"/>
      <c r="C1104" s="19" t="s">
        <v>1004</v>
      </c>
      <c r="D1104" s="18" t="e">
        <f t="shared" si="89"/>
        <v>#DIV/0!</v>
      </c>
      <c r="E1104" s="18" t="e">
        <f t="shared" si="89"/>
        <v>#DIV/0!</v>
      </c>
      <c r="F1104" s="18" t="e">
        <f t="shared" si="89"/>
        <v>#DIV/0!</v>
      </c>
      <c r="G1104" s="18"/>
      <c r="H1104" s="18"/>
      <c r="I1104" s="18"/>
      <c r="J1104" s="18"/>
      <c r="K1104" s="18" t="e">
        <f t="shared" si="90"/>
        <v>#DIV/0!</v>
      </c>
      <c r="L1104" s="18" t="e">
        <f t="shared" si="90"/>
        <v>#DIV/0!</v>
      </c>
      <c r="M1104" s="18"/>
      <c r="N1104" s="18"/>
    </row>
    <row r="1105" spans="2:14" x14ac:dyDescent="0.3">
      <c r="B1105" s="18"/>
      <c r="C1105" s="19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</row>
    <row r="1106" spans="2:14" x14ac:dyDescent="0.3">
      <c r="B1106" s="18"/>
      <c r="C1106" s="19"/>
      <c r="D1106" s="18" t="s">
        <v>1005</v>
      </c>
      <c r="E1106" s="18" t="s">
        <v>1023</v>
      </c>
      <c r="F1106" s="18" t="s">
        <v>1024</v>
      </c>
      <c r="G1106" s="18" t="s">
        <v>1025</v>
      </c>
      <c r="H1106" s="18" t="s">
        <v>1026</v>
      </c>
      <c r="I1106" s="18" t="s">
        <v>1022</v>
      </c>
      <c r="J1106" s="18" t="s">
        <v>1027</v>
      </c>
      <c r="K1106" s="18" t="s">
        <v>1028</v>
      </c>
      <c r="L1106" s="18"/>
      <c r="M1106" s="18"/>
      <c r="N1106" s="18"/>
    </row>
    <row r="1107" spans="2:14" x14ac:dyDescent="0.3">
      <c r="B1107" s="18"/>
      <c r="C1107" s="19" t="s">
        <v>1021</v>
      </c>
      <c r="D1107" s="20" t="e">
        <f>D1058</f>
        <v>#DIV/0!</v>
      </c>
      <c r="E1107" s="20" t="e">
        <f>D1064</f>
        <v>#DIV/0!</v>
      </c>
      <c r="F1107" s="20" t="e">
        <f>D1070</f>
        <v>#DIV/0!</v>
      </c>
      <c r="G1107" s="20" t="e">
        <f>D1076</f>
        <v>#DIV/0!</v>
      </c>
      <c r="H1107" s="20" t="e">
        <f>D1082</f>
        <v>#DIV/0!</v>
      </c>
      <c r="I1107" s="20" t="e">
        <f>D1088</f>
        <v>#DIV/0!</v>
      </c>
      <c r="J1107" s="20" t="e">
        <f>D1094</f>
        <v>#DIV/0!</v>
      </c>
      <c r="K1107" s="20" t="e">
        <f>D1100</f>
        <v>#DIV/0!</v>
      </c>
      <c r="L1107" s="18"/>
      <c r="M1107" s="18"/>
      <c r="N1107" s="18"/>
    </row>
    <row r="1108" spans="2:14" x14ac:dyDescent="0.3">
      <c r="B1108" s="18"/>
      <c r="C1108" s="19" t="s">
        <v>1052</v>
      </c>
      <c r="D1108" s="20" t="e">
        <f t="shared" ref="D1108:D1111" si="91">D1059</f>
        <v>#DIV/0!</v>
      </c>
      <c r="E1108" s="20" t="e">
        <f t="shared" ref="E1108:E1111" si="92">D1065</f>
        <v>#DIV/0!</v>
      </c>
      <c r="F1108" s="20" t="e">
        <f t="shared" ref="F1108:F1111" si="93">D1071</f>
        <v>#DIV/0!</v>
      </c>
      <c r="G1108" s="20" t="e">
        <f t="shared" ref="G1108:G1111" si="94">D1077</f>
        <v>#DIV/0!</v>
      </c>
      <c r="H1108" s="20" t="e">
        <f t="shared" ref="H1108:H1111" si="95">D1083</f>
        <v>#DIV/0!</v>
      </c>
      <c r="I1108" s="20" t="e">
        <f t="shared" ref="I1108:I1111" si="96">D1089</f>
        <v>#DIV/0!</v>
      </c>
      <c r="J1108" s="20" t="e">
        <f t="shared" ref="J1108:J1111" si="97">D1095</f>
        <v>#DIV/0!</v>
      </c>
      <c r="K1108" s="20" t="e">
        <f t="shared" ref="K1108:K1111" si="98">D1101</f>
        <v>#DIV/0!</v>
      </c>
      <c r="L1108" s="20"/>
      <c r="M1108" s="20"/>
      <c r="N1108" s="20"/>
    </row>
    <row r="1109" spans="2:14" x14ac:dyDescent="0.3">
      <c r="B1109" s="18"/>
      <c r="C1109" s="19" t="s">
        <v>1053</v>
      </c>
      <c r="D1109" s="20" t="e">
        <f t="shared" si="91"/>
        <v>#DIV/0!</v>
      </c>
      <c r="E1109" s="20" t="e">
        <f t="shared" si="92"/>
        <v>#DIV/0!</v>
      </c>
      <c r="F1109" s="20" t="e">
        <f t="shared" si="93"/>
        <v>#DIV/0!</v>
      </c>
      <c r="G1109" s="20" t="e">
        <f t="shared" si="94"/>
        <v>#DIV/0!</v>
      </c>
      <c r="H1109" s="20" t="e">
        <f t="shared" si="95"/>
        <v>#DIV/0!</v>
      </c>
      <c r="I1109" s="20" t="e">
        <f t="shared" si="96"/>
        <v>#DIV/0!</v>
      </c>
      <c r="J1109" s="20" t="e">
        <f t="shared" si="97"/>
        <v>#DIV/0!</v>
      </c>
      <c r="K1109" s="20" t="e">
        <f t="shared" si="98"/>
        <v>#DIV/0!</v>
      </c>
      <c r="L1109" s="20"/>
      <c r="M1109" s="20"/>
      <c r="N1109" s="20"/>
    </row>
    <row r="1110" spans="2:14" x14ac:dyDescent="0.3">
      <c r="B1110" s="18"/>
      <c r="C1110" s="19" t="s">
        <v>1054</v>
      </c>
      <c r="D1110" s="20" t="e">
        <f t="shared" si="91"/>
        <v>#DIV/0!</v>
      </c>
      <c r="E1110" s="20" t="e">
        <f t="shared" si="92"/>
        <v>#DIV/0!</v>
      </c>
      <c r="F1110" s="20" t="e">
        <f t="shared" si="93"/>
        <v>#DIV/0!</v>
      </c>
      <c r="G1110" s="20" t="e">
        <f t="shared" si="94"/>
        <v>#DIV/0!</v>
      </c>
      <c r="H1110" s="20" t="e">
        <f t="shared" si="95"/>
        <v>#DIV/0!</v>
      </c>
      <c r="I1110" s="20" t="e">
        <f t="shared" si="96"/>
        <v>#DIV/0!</v>
      </c>
      <c r="J1110" s="20" t="e">
        <f t="shared" si="97"/>
        <v>#DIV/0!</v>
      </c>
      <c r="K1110" s="20" t="e">
        <f t="shared" si="98"/>
        <v>#DIV/0!</v>
      </c>
      <c r="L1110" s="20"/>
      <c r="M1110" s="20"/>
      <c r="N1110" s="20"/>
    </row>
    <row r="1111" spans="2:14" x14ac:dyDescent="0.3">
      <c r="B1111" s="18"/>
      <c r="C1111" s="19" t="s">
        <v>1055</v>
      </c>
      <c r="D1111" s="20" t="e">
        <f t="shared" si="91"/>
        <v>#DIV/0!</v>
      </c>
      <c r="E1111" s="20" t="e">
        <f t="shared" si="92"/>
        <v>#DIV/0!</v>
      </c>
      <c r="F1111" s="20" t="e">
        <f t="shared" si="93"/>
        <v>#DIV/0!</v>
      </c>
      <c r="G1111" s="20" t="e">
        <f t="shared" si="94"/>
        <v>#DIV/0!</v>
      </c>
      <c r="H1111" s="20" t="e">
        <f t="shared" si="95"/>
        <v>#DIV/0!</v>
      </c>
      <c r="I1111" s="20" t="e">
        <f t="shared" si="96"/>
        <v>#DIV/0!</v>
      </c>
      <c r="J1111" s="20" t="e">
        <f t="shared" si="97"/>
        <v>#DIV/0!</v>
      </c>
      <c r="K1111" s="20" t="e">
        <f t="shared" si="98"/>
        <v>#DIV/0!</v>
      </c>
      <c r="L1111" s="20"/>
      <c r="M1111" s="20"/>
      <c r="N1111" s="20"/>
    </row>
    <row r="1112" spans="2:14" x14ac:dyDescent="0.3">
      <c r="B1112" s="18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</row>
    <row r="1113" spans="2:14" x14ac:dyDescent="0.3">
      <c r="B1113" s="18"/>
      <c r="C1113" s="19"/>
      <c r="D1113" s="20" t="s">
        <v>1005</v>
      </c>
      <c r="E1113" s="20" t="s">
        <v>1023</v>
      </c>
      <c r="F1113" s="20" t="s">
        <v>1024</v>
      </c>
      <c r="G1113" s="20" t="s">
        <v>1025</v>
      </c>
      <c r="H1113" s="20" t="s">
        <v>1026</v>
      </c>
      <c r="I1113" s="20" t="s">
        <v>1022</v>
      </c>
      <c r="J1113" s="20" t="s">
        <v>1027</v>
      </c>
      <c r="K1113" s="20" t="s">
        <v>1028</v>
      </c>
      <c r="L1113" s="20"/>
      <c r="M1113" s="20"/>
      <c r="N1113" s="20"/>
    </row>
    <row r="1114" spans="2:14" x14ac:dyDescent="0.3">
      <c r="B1114" s="18"/>
      <c r="C1114" s="19" t="s">
        <v>1021</v>
      </c>
      <c r="D1114" s="20" t="e">
        <f>E1058</f>
        <v>#DIV/0!</v>
      </c>
      <c r="E1114" s="20" t="e">
        <f>E1064</f>
        <v>#DIV/0!</v>
      </c>
      <c r="F1114" s="20" t="e">
        <f>E1070</f>
        <v>#DIV/0!</v>
      </c>
      <c r="G1114" s="20" t="e">
        <f>E1076</f>
        <v>#DIV/0!</v>
      </c>
      <c r="H1114" s="20" t="e">
        <f>E1082</f>
        <v>#DIV/0!</v>
      </c>
      <c r="I1114" s="20" t="e">
        <f>E1088</f>
        <v>#DIV/0!</v>
      </c>
      <c r="J1114" s="20" t="e">
        <f>E1094</f>
        <v>#DIV/0!</v>
      </c>
      <c r="K1114" s="20" t="e">
        <f>E1100</f>
        <v>#DIV/0!</v>
      </c>
      <c r="L1114" s="20"/>
      <c r="M1114" s="20"/>
      <c r="N1114" s="20"/>
    </row>
    <row r="1115" spans="2:14" x14ac:dyDescent="0.3">
      <c r="B1115" s="18"/>
      <c r="C1115" s="19" t="s">
        <v>1052</v>
      </c>
      <c r="D1115" s="20" t="e">
        <f t="shared" ref="D1115:D1118" si="99">E1059</f>
        <v>#DIV/0!</v>
      </c>
      <c r="E1115" s="20" t="e">
        <f t="shared" ref="E1115:E1118" si="100">E1065</f>
        <v>#DIV/0!</v>
      </c>
      <c r="F1115" s="20" t="e">
        <f t="shared" ref="F1115:F1118" si="101">E1071</f>
        <v>#DIV/0!</v>
      </c>
      <c r="G1115" s="20" t="e">
        <f t="shared" ref="G1115:G1118" si="102">E1077</f>
        <v>#DIV/0!</v>
      </c>
      <c r="H1115" s="20" t="e">
        <f t="shared" ref="H1115:H1118" si="103">E1083</f>
        <v>#DIV/0!</v>
      </c>
      <c r="I1115" s="20" t="e">
        <f t="shared" ref="I1115:I1118" si="104">E1089</f>
        <v>#DIV/0!</v>
      </c>
      <c r="J1115" s="20" t="e">
        <f t="shared" ref="J1115:J1118" si="105">E1095</f>
        <v>#DIV/0!</v>
      </c>
      <c r="K1115" s="20" t="e">
        <f t="shared" ref="K1115:K1118" si="106">E1101</f>
        <v>#DIV/0!</v>
      </c>
      <c r="L1115" s="20"/>
      <c r="M1115" s="20"/>
      <c r="N1115" s="20"/>
    </row>
    <row r="1116" spans="2:14" x14ac:dyDescent="0.3">
      <c r="B1116" s="18"/>
      <c r="C1116" s="19" t="s">
        <v>1053</v>
      </c>
      <c r="D1116" s="20" t="e">
        <f t="shared" si="99"/>
        <v>#DIV/0!</v>
      </c>
      <c r="E1116" s="20" t="e">
        <f t="shared" si="100"/>
        <v>#DIV/0!</v>
      </c>
      <c r="F1116" s="20" t="e">
        <f t="shared" si="101"/>
        <v>#DIV/0!</v>
      </c>
      <c r="G1116" s="20" t="e">
        <f t="shared" si="102"/>
        <v>#DIV/0!</v>
      </c>
      <c r="H1116" s="20" t="e">
        <f t="shared" si="103"/>
        <v>#DIV/0!</v>
      </c>
      <c r="I1116" s="20" t="e">
        <f t="shared" si="104"/>
        <v>#DIV/0!</v>
      </c>
      <c r="J1116" s="20" t="e">
        <f t="shared" si="105"/>
        <v>#DIV/0!</v>
      </c>
      <c r="K1116" s="20" t="e">
        <f t="shared" si="106"/>
        <v>#DIV/0!</v>
      </c>
      <c r="L1116" s="20"/>
      <c r="M1116" s="20"/>
      <c r="N1116" s="20"/>
    </row>
    <row r="1117" spans="2:14" x14ac:dyDescent="0.3">
      <c r="B1117" s="18"/>
      <c r="C1117" s="19" t="s">
        <v>1054</v>
      </c>
      <c r="D1117" s="20" t="e">
        <f t="shared" si="99"/>
        <v>#DIV/0!</v>
      </c>
      <c r="E1117" s="20" t="e">
        <f t="shared" si="100"/>
        <v>#DIV/0!</v>
      </c>
      <c r="F1117" s="20" t="e">
        <f t="shared" si="101"/>
        <v>#DIV/0!</v>
      </c>
      <c r="G1117" s="20" t="e">
        <f t="shared" si="102"/>
        <v>#DIV/0!</v>
      </c>
      <c r="H1117" s="20" t="e">
        <f t="shared" si="103"/>
        <v>#DIV/0!</v>
      </c>
      <c r="I1117" s="20" t="e">
        <f t="shared" si="104"/>
        <v>#DIV/0!</v>
      </c>
      <c r="J1117" s="20" t="e">
        <f t="shared" si="105"/>
        <v>#DIV/0!</v>
      </c>
      <c r="K1117" s="20" t="e">
        <f t="shared" si="106"/>
        <v>#DIV/0!</v>
      </c>
      <c r="L1117" s="20"/>
      <c r="M1117" s="20"/>
      <c r="N1117" s="20"/>
    </row>
    <row r="1118" spans="2:14" x14ac:dyDescent="0.3">
      <c r="B1118" s="18"/>
      <c r="C1118" s="19" t="s">
        <v>1036</v>
      </c>
      <c r="D1118" s="20" t="e">
        <f t="shared" si="99"/>
        <v>#DIV/0!</v>
      </c>
      <c r="E1118" s="20" t="e">
        <f t="shared" si="100"/>
        <v>#DIV/0!</v>
      </c>
      <c r="F1118" s="20" t="e">
        <f t="shared" si="101"/>
        <v>#DIV/0!</v>
      </c>
      <c r="G1118" s="20" t="e">
        <f t="shared" si="102"/>
        <v>#DIV/0!</v>
      </c>
      <c r="H1118" s="20" t="e">
        <f t="shared" si="103"/>
        <v>#DIV/0!</v>
      </c>
      <c r="I1118" s="20" t="e">
        <f t="shared" si="104"/>
        <v>#DIV/0!</v>
      </c>
      <c r="J1118" s="20" t="e">
        <f t="shared" si="105"/>
        <v>#DIV/0!</v>
      </c>
      <c r="K1118" s="20" t="e">
        <f t="shared" si="106"/>
        <v>#DIV/0!</v>
      </c>
      <c r="L1118" s="20"/>
      <c r="M1118" s="20"/>
      <c r="N1118" s="20"/>
    </row>
    <row r="1119" spans="2:14" x14ac:dyDescent="0.3">
      <c r="B1119" s="18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</row>
    <row r="1120" spans="2:14" x14ac:dyDescent="0.3">
      <c r="B1120" s="18"/>
      <c r="C1120" s="19"/>
      <c r="D1120" s="20" t="s">
        <v>1005</v>
      </c>
      <c r="E1120" s="20" t="s">
        <v>1023</v>
      </c>
      <c r="F1120" s="20" t="s">
        <v>1024</v>
      </c>
      <c r="G1120" s="20" t="s">
        <v>1025</v>
      </c>
      <c r="H1120" s="20" t="s">
        <v>1026</v>
      </c>
      <c r="I1120" s="20" t="s">
        <v>1022</v>
      </c>
      <c r="J1120" s="20" t="s">
        <v>1027</v>
      </c>
      <c r="K1120" s="20" t="s">
        <v>1028</v>
      </c>
      <c r="L1120" s="20"/>
      <c r="M1120" s="20"/>
      <c r="N1120" s="20"/>
    </row>
    <row r="1121" spans="2:14" x14ac:dyDescent="0.3">
      <c r="B1121" s="18"/>
      <c r="C1121" s="19" t="s">
        <v>1037</v>
      </c>
      <c r="D1121" s="20" t="e">
        <f>F1058</f>
        <v>#DIV/0!</v>
      </c>
      <c r="E1121" s="20" t="e">
        <f>F1064</f>
        <v>#DIV/0!</v>
      </c>
      <c r="F1121" s="20" t="e">
        <f>F1070</f>
        <v>#DIV/0!</v>
      </c>
      <c r="G1121" s="20" t="e">
        <f>F1076</f>
        <v>#DIV/0!</v>
      </c>
      <c r="H1121" s="20" t="e">
        <f>F1082</f>
        <v>#DIV/0!</v>
      </c>
      <c r="I1121" s="20" t="e">
        <f>F1088</f>
        <v>#DIV/0!</v>
      </c>
      <c r="J1121" s="20" t="e">
        <f>F1094</f>
        <v>#DIV/0!</v>
      </c>
      <c r="K1121" s="20" t="e">
        <f>F1100</f>
        <v>#DIV/0!</v>
      </c>
      <c r="L1121" s="20"/>
      <c r="M1121" s="20"/>
      <c r="N1121" s="20"/>
    </row>
    <row r="1122" spans="2:14" x14ac:dyDescent="0.3">
      <c r="B1122" s="18"/>
      <c r="C1122" s="19" t="s">
        <v>1038</v>
      </c>
      <c r="D1122" s="20" t="e">
        <f t="shared" ref="D1122:D1125" si="107">F1059</f>
        <v>#DIV/0!</v>
      </c>
      <c r="E1122" s="20" t="e">
        <f t="shared" ref="E1122:E1125" si="108">F1065</f>
        <v>#DIV/0!</v>
      </c>
      <c r="F1122" s="20" t="e">
        <f t="shared" ref="F1122:F1125" si="109">F1071</f>
        <v>#DIV/0!</v>
      </c>
      <c r="G1122" s="20" t="e">
        <f t="shared" ref="G1122:G1125" si="110">F1077</f>
        <v>#DIV/0!</v>
      </c>
      <c r="H1122" s="20" t="e">
        <f t="shared" ref="H1122:H1125" si="111">F1083</f>
        <v>#DIV/0!</v>
      </c>
      <c r="I1122" s="20" t="e">
        <f t="shared" ref="I1122:I1125" si="112">F1089</f>
        <v>#DIV/0!</v>
      </c>
      <c r="J1122" s="20" t="e">
        <f t="shared" ref="J1122:J1125" si="113">F1095</f>
        <v>#DIV/0!</v>
      </c>
      <c r="K1122" s="20" t="e">
        <f t="shared" ref="K1122:K1125" si="114">F1101</f>
        <v>#DIV/0!</v>
      </c>
      <c r="L1122" s="20"/>
      <c r="M1122" s="20"/>
      <c r="N1122" s="20"/>
    </row>
    <row r="1123" spans="2:14" x14ac:dyDescent="0.3">
      <c r="B1123" s="18"/>
      <c r="C1123" s="19" t="s">
        <v>1039</v>
      </c>
      <c r="D1123" s="20" t="e">
        <f t="shared" si="107"/>
        <v>#DIV/0!</v>
      </c>
      <c r="E1123" s="20" t="e">
        <f t="shared" si="108"/>
        <v>#DIV/0!</v>
      </c>
      <c r="F1123" s="20" t="e">
        <f t="shared" si="109"/>
        <v>#DIV/0!</v>
      </c>
      <c r="G1123" s="20" t="e">
        <f t="shared" si="110"/>
        <v>#DIV/0!</v>
      </c>
      <c r="H1123" s="20" t="e">
        <f t="shared" si="111"/>
        <v>#DIV/0!</v>
      </c>
      <c r="I1123" s="20" t="e">
        <f t="shared" si="112"/>
        <v>#DIV/0!</v>
      </c>
      <c r="J1123" s="20" t="e">
        <f t="shared" si="113"/>
        <v>#DIV/0!</v>
      </c>
      <c r="K1123" s="20" t="e">
        <f t="shared" si="114"/>
        <v>#DIV/0!</v>
      </c>
      <c r="L1123" s="20"/>
      <c r="M1123" s="20"/>
      <c r="N1123" s="20"/>
    </row>
    <row r="1124" spans="2:14" x14ac:dyDescent="0.3">
      <c r="B1124" s="18"/>
      <c r="C1124" s="19" t="s">
        <v>1040</v>
      </c>
      <c r="D1124" s="20" t="e">
        <f t="shared" si="107"/>
        <v>#DIV/0!</v>
      </c>
      <c r="E1124" s="20" t="e">
        <f t="shared" si="108"/>
        <v>#DIV/0!</v>
      </c>
      <c r="F1124" s="20" t="e">
        <f t="shared" si="109"/>
        <v>#DIV/0!</v>
      </c>
      <c r="G1124" s="20" t="e">
        <f t="shared" si="110"/>
        <v>#DIV/0!</v>
      </c>
      <c r="H1124" s="20" t="e">
        <f t="shared" si="111"/>
        <v>#DIV/0!</v>
      </c>
      <c r="I1124" s="20" t="e">
        <f t="shared" si="112"/>
        <v>#DIV/0!</v>
      </c>
      <c r="J1124" s="20" t="e">
        <f t="shared" si="113"/>
        <v>#DIV/0!</v>
      </c>
      <c r="K1124" s="20" t="e">
        <f t="shared" si="114"/>
        <v>#DIV/0!</v>
      </c>
      <c r="L1124" s="20"/>
      <c r="M1124" s="20"/>
      <c r="N1124" s="20"/>
    </row>
    <row r="1125" spans="2:14" x14ac:dyDescent="0.3">
      <c r="B1125" s="18"/>
      <c r="C1125" s="19" t="s">
        <v>1041</v>
      </c>
      <c r="D1125" s="20" t="e">
        <f t="shared" si="107"/>
        <v>#DIV/0!</v>
      </c>
      <c r="E1125" s="20" t="e">
        <f t="shared" si="108"/>
        <v>#DIV/0!</v>
      </c>
      <c r="F1125" s="20" t="e">
        <f t="shared" si="109"/>
        <v>#DIV/0!</v>
      </c>
      <c r="G1125" s="20" t="e">
        <f t="shared" si="110"/>
        <v>#DIV/0!</v>
      </c>
      <c r="H1125" s="20" t="e">
        <f t="shared" si="111"/>
        <v>#DIV/0!</v>
      </c>
      <c r="I1125" s="20" t="e">
        <f t="shared" si="112"/>
        <v>#DIV/0!</v>
      </c>
      <c r="J1125" s="20" t="e">
        <f t="shared" si="113"/>
        <v>#DIV/0!</v>
      </c>
      <c r="K1125" s="20" t="e">
        <f t="shared" si="114"/>
        <v>#DIV/0!</v>
      </c>
      <c r="L1125" s="20"/>
      <c r="M1125" s="20"/>
      <c r="N1125" s="20"/>
    </row>
    <row r="1126" spans="2:14" x14ac:dyDescent="0.3">
      <c r="B1126" s="18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</row>
    <row r="1127" spans="2:14" x14ac:dyDescent="0.3">
      <c r="B1127" s="18"/>
      <c r="C1127" s="19"/>
      <c r="D1127" s="20" t="s">
        <v>1005</v>
      </c>
      <c r="E1127" s="20" t="s">
        <v>1023</v>
      </c>
      <c r="F1127" s="20" t="s">
        <v>1024</v>
      </c>
      <c r="G1127" s="20" t="s">
        <v>1025</v>
      </c>
      <c r="H1127" s="20" t="s">
        <v>1026</v>
      </c>
      <c r="I1127" s="20" t="s">
        <v>1022</v>
      </c>
      <c r="J1127" s="20" t="s">
        <v>1027</v>
      </c>
      <c r="K1127" s="20" t="s">
        <v>1028</v>
      </c>
      <c r="L1127" s="20"/>
      <c r="M1127" s="20"/>
      <c r="N1127" s="20"/>
    </row>
    <row r="1128" spans="2:14" x14ac:dyDescent="0.3">
      <c r="B1128" s="18"/>
      <c r="C1128" s="19" t="s">
        <v>1042</v>
      </c>
      <c r="D1128" s="20" t="e">
        <f>$F1059</f>
        <v>#DIV/0!</v>
      </c>
      <c r="E1128" s="20" t="e">
        <f>$F1065</f>
        <v>#DIV/0!</v>
      </c>
      <c r="F1128" s="20" t="e">
        <f>$F1071</f>
        <v>#DIV/0!</v>
      </c>
      <c r="G1128" s="20" t="e">
        <f>$F1077</f>
        <v>#DIV/0!</v>
      </c>
      <c r="H1128" s="20" t="e">
        <f>$F1083</f>
        <v>#DIV/0!</v>
      </c>
      <c r="I1128" s="20" t="e">
        <f>$F1089</f>
        <v>#DIV/0!</v>
      </c>
      <c r="J1128" s="20" t="e">
        <f>$F1095</f>
        <v>#DIV/0!</v>
      </c>
      <c r="K1128" s="20" t="e">
        <f>$F1101</f>
        <v>#DIV/0!</v>
      </c>
      <c r="L1128" s="20"/>
      <c r="M1128" s="20"/>
      <c r="N1128" s="20"/>
    </row>
    <row r="1129" spans="2:14" x14ac:dyDescent="0.3">
      <c r="B1129" s="18"/>
      <c r="C1129" s="19" t="s">
        <v>1056</v>
      </c>
      <c r="D1129" s="20" t="e">
        <f>$G1059</f>
        <v>#DIV/0!</v>
      </c>
      <c r="E1129" s="20" t="e">
        <f>$G1065</f>
        <v>#DIV/0!</v>
      </c>
      <c r="F1129" s="20" t="e">
        <f>$G1071</f>
        <v>#DIV/0!</v>
      </c>
      <c r="G1129" s="20" t="e">
        <f>$G1077</f>
        <v>#DIV/0!</v>
      </c>
      <c r="H1129" s="20" t="e">
        <f>$G1083</f>
        <v>#DIV/0!</v>
      </c>
      <c r="I1129" s="20" t="e">
        <f>$G1089</f>
        <v>#DIV/0!</v>
      </c>
      <c r="J1129" s="20" t="e">
        <f>$G1095</f>
        <v>#DIV/0!</v>
      </c>
      <c r="K1129" s="20" t="e">
        <f>$G1101</f>
        <v>#DIV/0!</v>
      </c>
      <c r="L1129" s="20"/>
      <c r="M1129" s="20"/>
      <c r="N1129" s="20"/>
    </row>
    <row r="1130" spans="2:14" x14ac:dyDescent="0.3">
      <c r="B1130" s="18"/>
      <c r="C1130" s="19" t="s">
        <v>1057</v>
      </c>
      <c r="D1130" s="20" t="e">
        <f>$H1059</f>
        <v>#DIV/0!</v>
      </c>
      <c r="E1130" s="20" t="e">
        <f>$H1065</f>
        <v>#DIV/0!</v>
      </c>
      <c r="F1130" s="20" t="e">
        <f>$H1071</f>
        <v>#DIV/0!</v>
      </c>
      <c r="G1130" s="20" t="e">
        <f>$H1077</f>
        <v>#DIV/0!</v>
      </c>
      <c r="H1130" s="20" t="e">
        <f>$H1083</f>
        <v>#DIV/0!</v>
      </c>
      <c r="I1130" s="20" t="e">
        <f>$H1089</f>
        <v>#DIV/0!</v>
      </c>
      <c r="J1130" s="20" t="e">
        <f>$H1095</f>
        <v>#DIV/0!</v>
      </c>
      <c r="K1130" s="20" t="e">
        <f>$H1101</f>
        <v>#DIV/0!</v>
      </c>
      <c r="L1130" s="20"/>
      <c r="M1130" s="20"/>
      <c r="N1130" s="20"/>
    </row>
    <row r="1131" spans="2:14" x14ac:dyDescent="0.3">
      <c r="B1131" s="18"/>
      <c r="C1131" s="19" t="s">
        <v>1058</v>
      </c>
      <c r="D1131" s="20" t="e">
        <f>$I1059</f>
        <v>#DIV/0!</v>
      </c>
      <c r="E1131" s="20" t="e">
        <f>$I1065</f>
        <v>#DIV/0!</v>
      </c>
      <c r="F1131" s="20" t="e">
        <f>$I1071</f>
        <v>#DIV/0!</v>
      </c>
      <c r="G1131" s="20" t="e">
        <f>$I1077</f>
        <v>#DIV/0!</v>
      </c>
      <c r="H1131" s="20" t="e">
        <f>$I1083</f>
        <v>#DIV/0!</v>
      </c>
      <c r="I1131" s="20" t="e">
        <f>$I1089</f>
        <v>#DIV/0!</v>
      </c>
      <c r="J1131" s="20" t="e">
        <f>$I1095</f>
        <v>#DIV/0!</v>
      </c>
      <c r="K1131" s="20" t="e">
        <f>$I1101</f>
        <v>#DIV/0!</v>
      </c>
      <c r="L1131" s="18"/>
      <c r="M1131" s="18"/>
      <c r="N1131" s="18"/>
    </row>
    <row r="1132" spans="2:14" x14ac:dyDescent="0.3">
      <c r="B1132" s="18"/>
      <c r="C1132" s="19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</row>
    <row r="1133" spans="2:14" x14ac:dyDescent="0.3">
      <c r="B1133" s="18"/>
      <c r="C1133" s="19"/>
      <c r="D1133" s="20" t="s">
        <v>1005</v>
      </c>
      <c r="E1133" s="20" t="s">
        <v>1023</v>
      </c>
      <c r="F1133" s="20" t="s">
        <v>1024</v>
      </c>
      <c r="G1133" s="20" t="s">
        <v>1025</v>
      </c>
      <c r="H1133" s="18" t="s">
        <v>1026</v>
      </c>
      <c r="I1133" s="20" t="s">
        <v>1022</v>
      </c>
      <c r="J1133" s="20" t="s">
        <v>1027</v>
      </c>
      <c r="K1133" s="20" t="s">
        <v>1028</v>
      </c>
      <c r="L1133" s="20"/>
      <c r="M1133" s="18"/>
      <c r="N1133" s="20"/>
    </row>
    <row r="1134" spans="2:14" x14ac:dyDescent="0.3">
      <c r="B1134" s="18"/>
      <c r="C1134" s="19" t="s">
        <v>1043</v>
      </c>
      <c r="D1134" s="20" t="e">
        <f>K1058</f>
        <v>#DIV/0!</v>
      </c>
      <c r="E1134" s="20" t="e">
        <f>K1064</f>
        <v>#DIV/0!</v>
      </c>
      <c r="F1134" s="20" t="e">
        <f>K1070</f>
        <v>#DIV/0!</v>
      </c>
      <c r="G1134" s="20" t="e">
        <f>K1076</f>
        <v>#DIV/0!</v>
      </c>
      <c r="H1134" s="18" t="e">
        <f>K1082</f>
        <v>#DIV/0!</v>
      </c>
      <c r="I1134" s="20" t="e">
        <f>K1088</f>
        <v>#DIV/0!</v>
      </c>
      <c r="J1134" s="20" t="e">
        <f>K1094</f>
        <v>#DIV/0!</v>
      </c>
      <c r="K1134" s="20" t="e">
        <f>K1100</f>
        <v>#DIV/0!</v>
      </c>
      <c r="L1134" s="20"/>
      <c r="M1134" s="18"/>
      <c r="N1134" s="20"/>
    </row>
    <row r="1135" spans="2:14" x14ac:dyDescent="0.3">
      <c r="B1135" s="18"/>
      <c r="C1135" s="19" t="s">
        <v>1044</v>
      </c>
      <c r="D1135" s="20" t="e">
        <f t="shared" ref="D1135:D1138" si="115">K1059</f>
        <v>#DIV/0!</v>
      </c>
      <c r="E1135" s="20" t="e">
        <f t="shared" ref="E1135:E1138" si="116">K1065</f>
        <v>#DIV/0!</v>
      </c>
      <c r="F1135" s="20" t="e">
        <f t="shared" ref="F1135:F1138" si="117">K1071</f>
        <v>#DIV/0!</v>
      </c>
      <c r="G1135" s="20" t="e">
        <f t="shared" ref="G1135:G1138" si="118">K1077</f>
        <v>#DIV/0!</v>
      </c>
      <c r="H1135" s="18" t="e">
        <f t="shared" ref="H1135:H1138" si="119">K1083</f>
        <v>#DIV/0!</v>
      </c>
      <c r="I1135" s="20" t="e">
        <f t="shared" ref="I1135:I1138" si="120">K1089</f>
        <v>#DIV/0!</v>
      </c>
      <c r="J1135" s="20" t="e">
        <f t="shared" ref="J1135:J1138" si="121">K1095</f>
        <v>#DIV/0!</v>
      </c>
      <c r="K1135" s="20" t="e">
        <f t="shared" ref="K1135:K1138" si="122">K1101</f>
        <v>#DIV/0!</v>
      </c>
      <c r="L1135" s="20"/>
      <c r="M1135" s="18"/>
      <c r="N1135" s="20"/>
    </row>
    <row r="1136" spans="2:14" x14ac:dyDescent="0.3">
      <c r="B1136" s="18"/>
      <c r="C1136" s="19" t="s">
        <v>1039</v>
      </c>
      <c r="D1136" s="20" t="e">
        <f t="shared" si="115"/>
        <v>#DIV/0!</v>
      </c>
      <c r="E1136" s="20" t="e">
        <f t="shared" si="116"/>
        <v>#DIV/0!</v>
      </c>
      <c r="F1136" s="20" t="e">
        <f t="shared" si="117"/>
        <v>#DIV/0!</v>
      </c>
      <c r="G1136" s="20" t="e">
        <f t="shared" si="118"/>
        <v>#DIV/0!</v>
      </c>
      <c r="H1136" s="18" t="e">
        <f t="shared" si="119"/>
        <v>#DIV/0!</v>
      </c>
      <c r="I1136" s="20" t="e">
        <f t="shared" si="120"/>
        <v>#DIV/0!</v>
      </c>
      <c r="J1136" s="20" t="e">
        <f t="shared" si="121"/>
        <v>#DIV/0!</v>
      </c>
      <c r="K1136" s="20" t="e">
        <f t="shared" si="122"/>
        <v>#DIV/0!</v>
      </c>
      <c r="L1136" s="20"/>
      <c r="M1136" s="18"/>
      <c r="N1136" s="20"/>
    </row>
    <row r="1137" spans="2:14" x14ac:dyDescent="0.3">
      <c r="B1137" s="18"/>
      <c r="C1137" s="19" t="s">
        <v>1050</v>
      </c>
      <c r="D1137" s="20" t="e">
        <f t="shared" si="115"/>
        <v>#DIV/0!</v>
      </c>
      <c r="E1137" s="20" t="e">
        <f t="shared" si="116"/>
        <v>#DIV/0!</v>
      </c>
      <c r="F1137" s="20" t="e">
        <f t="shared" si="117"/>
        <v>#DIV/0!</v>
      </c>
      <c r="G1137" s="20" t="e">
        <f t="shared" si="118"/>
        <v>#DIV/0!</v>
      </c>
      <c r="H1137" s="18" t="e">
        <f t="shared" si="119"/>
        <v>#DIV/0!</v>
      </c>
      <c r="I1137" s="20" t="e">
        <f t="shared" si="120"/>
        <v>#DIV/0!</v>
      </c>
      <c r="J1137" s="20" t="e">
        <f t="shared" si="121"/>
        <v>#DIV/0!</v>
      </c>
      <c r="K1137" s="20" t="e">
        <f t="shared" si="122"/>
        <v>#DIV/0!</v>
      </c>
      <c r="L1137" s="20"/>
      <c r="M1137" s="18"/>
      <c r="N1137" s="20"/>
    </row>
    <row r="1138" spans="2:14" x14ac:dyDescent="0.3">
      <c r="B1138" s="18"/>
      <c r="C1138" s="19" t="s">
        <v>1051</v>
      </c>
      <c r="D1138" s="20" t="e">
        <f t="shared" si="115"/>
        <v>#DIV/0!</v>
      </c>
      <c r="E1138" s="20" t="e">
        <f t="shared" si="116"/>
        <v>#DIV/0!</v>
      </c>
      <c r="F1138" s="20" t="e">
        <f t="shared" si="117"/>
        <v>#DIV/0!</v>
      </c>
      <c r="G1138" s="20" t="e">
        <f t="shared" si="118"/>
        <v>#DIV/0!</v>
      </c>
      <c r="H1138" s="18" t="e">
        <f t="shared" si="119"/>
        <v>#DIV/0!</v>
      </c>
      <c r="I1138" s="20" t="e">
        <f t="shared" si="120"/>
        <v>#DIV/0!</v>
      </c>
      <c r="J1138" s="20" t="e">
        <f t="shared" si="121"/>
        <v>#DIV/0!</v>
      </c>
      <c r="K1138" s="20" t="e">
        <f t="shared" si="122"/>
        <v>#DIV/0!</v>
      </c>
      <c r="L1138" s="18"/>
      <c r="M1138" s="18"/>
      <c r="N1138" s="18"/>
    </row>
    <row r="1139" spans="2:14" x14ac:dyDescent="0.3">
      <c r="B1139" s="18"/>
      <c r="C1139" s="19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</row>
    <row r="1140" spans="2:14" x14ac:dyDescent="0.3">
      <c r="B1140" s="18"/>
      <c r="C1140" s="19"/>
      <c r="D1140" s="20" t="s">
        <v>1005</v>
      </c>
      <c r="E1140" s="20" t="s">
        <v>1023</v>
      </c>
      <c r="F1140" s="20" t="s">
        <v>1024</v>
      </c>
      <c r="G1140" s="20" t="s">
        <v>1025</v>
      </c>
      <c r="H1140" s="18" t="s">
        <v>1026</v>
      </c>
      <c r="I1140" s="20" t="s">
        <v>1022</v>
      </c>
      <c r="J1140" s="20" t="s">
        <v>1027</v>
      </c>
      <c r="K1140" s="20" t="s">
        <v>1028</v>
      </c>
      <c r="L1140" s="20"/>
      <c r="M1140" s="18"/>
      <c r="N1140" s="20"/>
    </row>
    <row r="1141" spans="2:14" x14ac:dyDescent="0.3">
      <c r="B1141" s="18"/>
      <c r="C1141" s="19" t="s">
        <v>1045</v>
      </c>
      <c r="D1141" s="20" t="e">
        <f>L1058</f>
        <v>#DIV/0!</v>
      </c>
      <c r="E1141" s="20" t="e">
        <f>L1064</f>
        <v>#DIV/0!</v>
      </c>
      <c r="F1141" s="20" t="e">
        <f>L1070</f>
        <v>#DIV/0!</v>
      </c>
      <c r="G1141" s="20" t="e">
        <f>L1076</f>
        <v>#DIV/0!</v>
      </c>
      <c r="H1141" s="18" t="e">
        <f>L1082</f>
        <v>#DIV/0!</v>
      </c>
      <c r="I1141" s="20" t="e">
        <f>L1088</f>
        <v>#DIV/0!</v>
      </c>
      <c r="J1141" s="20" t="e">
        <f>L1094</f>
        <v>#DIV/0!</v>
      </c>
      <c r="K1141" s="20" t="e">
        <f>L1100</f>
        <v>#DIV/0!</v>
      </c>
      <c r="L1141" s="20"/>
      <c r="M1141" s="18"/>
      <c r="N1141" s="20"/>
    </row>
    <row r="1142" spans="2:14" x14ac:dyDescent="0.3">
      <c r="B1142" s="18"/>
      <c r="C1142" s="19" t="s">
        <v>1047</v>
      </c>
      <c r="D1142" s="20" t="e">
        <f t="shared" ref="D1142:D1145" si="123">L1059</f>
        <v>#DIV/0!</v>
      </c>
      <c r="E1142" s="20" t="e">
        <f t="shared" ref="E1142:E1145" si="124">L1065</f>
        <v>#DIV/0!</v>
      </c>
      <c r="F1142" s="20" t="e">
        <f t="shared" ref="F1142:F1145" si="125">L1071</f>
        <v>#DIV/0!</v>
      </c>
      <c r="G1142" s="20" t="e">
        <f t="shared" ref="G1142:G1145" si="126">L1077</f>
        <v>#DIV/0!</v>
      </c>
      <c r="H1142" s="18" t="e">
        <f t="shared" ref="H1142:H1145" si="127">L1083</f>
        <v>#DIV/0!</v>
      </c>
      <c r="I1142" s="20" t="e">
        <f t="shared" ref="I1142:I1145" si="128">L1089</f>
        <v>#DIV/0!</v>
      </c>
      <c r="J1142" s="20" t="e">
        <f t="shared" ref="J1142:J1145" si="129">L1095</f>
        <v>#DIV/0!</v>
      </c>
      <c r="K1142" s="20" t="e">
        <f t="shared" ref="K1142:K1145" si="130">L1101</f>
        <v>#DIV/0!</v>
      </c>
      <c r="L1142" s="20"/>
      <c r="M1142" s="18"/>
      <c r="N1142" s="20"/>
    </row>
    <row r="1143" spans="2:14" x14ac:dyDescent="0.3">
      <c r="B1143" s="18"/>
      <c r="C1143" s="19" t="s">
        <v>1048</v>
      </c>
      <c r="D1143" s="20" t="e">
        <f t="shared" si="123"/>
        <v>#DIV/0!</v>
      </c>
      <c r="E1143" s="20" t="e">
        <f t="shared" si="124"/>
        <v>#DIV/0!</v>
      </c>
      <c r="F1143" s="20" t="e">
        <f t="shared" si="125"/>
        <v>#DIV/0!</v>
      </c>
      <c r="G1143" s="20" t="e">
        <f t="shared" si="126"/>
        <v>#DIV/0!</v>
      </c>
      <c r="H1143" s="18" t="e">
        <f t="shared" si="127"/>
        <v>#DIV/0!</v>
      </c>
      <c r="I1143" s="20" t="e">
        <f t="shared" si="128"/>
        <v>#DIV/0!</v>
      </c>
      <c r="J1143" s="20" t="e">
        <f t="shared" si="129"/>
        <v>#DIV/0!</v>
      </c>
      <c r="K1143" s="20" t="e">
        <f t="shared" si="130"/>
        <v>#DIV/0!</v>
      </c>
      <c r="L1143" s="20"/>
      <c r="M1143" s="18"/>
      <c r="N1143" s="20"/>
    </row>
    <row r="1144" spans="2:14" x14ac:dyDescent="0.3">
      <c r="B1144" s="18"/>
      <c r="C1144" s="19" t="s">
        <v>1046</v>
      </c>
      <c r="D1144" s="20" t="e">
        <f t="shared" si="123"/>
        <v>#DIV/0!</v>
      </c>
      <c r="E1144" s="20" t="e">
        <f t="shared" si="124"/>
        <v>#DIV/0!</v>
      </c>
      <c r="F1144" s="20" t="e">
        <f t="shared" si="125"/>
        <v>#DIV/0!</v>
      </c>
      <c r="G1144" s="20" t="e">
        <f t="shared" si="126"/>
        <v>#DIV/0!</v>
      </c>
      <c r="H1144" s="18" t="e">
        <f t="shared" si="127"/>
        <v>#DIV/0!</v>
      </c>
      <c r="I1144" s="20" t="e">
        <f t="shared" si="128"/>
        <v>#DIV/0!</v>
      </c>
      <c r="J1144" s="20" t="e">
        <f t="shared" si="129"/>
        <v>#DIV/0!</v>
      </c>
      <c r="K1144" s="20" t="e">
        <f t="shared" si="130"/>
        <v>#DIV/0!</v>
      </c>
      <c r="L1144" s="20"/>
      <c r="M1144" s="18"/>
      <c r="N1144" s="20"/>
    </row>
    <row r="1145" spans="2:14" x14ac:dyDescent="0.3">
      <c r="B1145" s="18"/>
      <c r="C1145" s="19" t="s">
        <v>1049</v>
      </c>
      <c r="D1145" s="20" t="e">
        <f t="shared" si="123"/>
        <v>#DIV/0!</v>
      </c>
      <c r="E1145" s="20" t="e">
        <f t="shared" si="124"/>
        <v>#DIV/0!</v>
      </c>
      <c r="F1145" s="20" t="e">
        <f t="shared" si="125"/>
        <v>#DIV/0!</v>
      </c>
      <c r="G1145" s="20" t="e">
        <f t="shared" si="126"/>
        <v>#DIV/0!</v>
      </c>
      <c r="H1145" s="18" t="e">
        <f t="shared" si="127"/>
        <v>#DIV/0!</v>
      </c>
      <c r="I1145" s="20" t="e">
        <f t="shared" si="128"/>
        <v>#DIV/0!</v>
      </c>
      <c r="J1145" s="20" t="e">
        <f t="shared" si="129"/>
        <v>#DIV/0!</v>
      </c>
      <c r="K1145" s="20" t="e">
        <f t="shared" si="130"/>
        <v>#DIV/0!</v>
      </c>
      <c r="L1145" s="18"/>
      <c r="M1145" s="18"/>
      <c r="N1145" s="18"/>
    </row>
    <row r="1146" spans="2:14" x14ac:dyDescent="0.3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2:14" x14ac:dyDescent="0.3">
      <c r="B1147" s="15"/>
      <c r="C1147" s="15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</row>
    <row r="1148" spans="2:14" x14ac:dyDescent="0.3">
      <c r="B1148" s="15"/>
      <c r="C1148" s="15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</row>
    <row r="1149" spans="2:14" x14ac:dyDescent="0.3">
      <c r="B1149" s="15"/>
      <c r="C1149" s="15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</row>
    <row r="1150" spans="2:14" x14ac:dyDescent="0.3">
      <c r="B1150" s="15"/>
      <c r="C1150" s="15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</row>
    <row r="1151" spans="2:14" x14ac:dyDescent="0.3">
      <c r="B1151" s="15"/>
      <c r="C1151" s="15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</row>
    <row r="1152" spans="2:14" x14ac:dyDescent="0.3">
      <c r="B1152" s="15"/>
      <c r="C1152" s="15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</row>
    <row r="1153" spans="2:14" x14ac:dyDescent="0.3">
      <c r="B1153" s="15"/>
      <c r="C1153" s="15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</row>
    <row r="1154" spans="2:14" x14ac:dyDescent="0.3">
      <c r="B1154" s="15"/>
      <c r="C1154" s="15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</row>
    <row r="1155" spans="2:14" x14ac:dyDescent="0.3">
      <c r="B1155" s="15"/>
      <c r="C1155" s="15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</row>
    <row r="1156" spans="2:14" x14ac:dyDescent="0.3">
      <c r="B1156" s="15"/>
      <c r="C1156" s="15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</row>
    <row r="1157" spans="2:14" x14ac:dyDescent="0.3">
      <c r="B1157" s="15"/>
      <c r="C1157" s="15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</row>
    <row r="1158" spans="2:14" x14ac:dyDescent="0.3">
      <c r="B1158" s="15"/>
      <c r="C1158" s="15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</row>
    <row r="1159" spans="2:14" x14ac:dyDescent="0.3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2:14" x14ac:dyDescent="0.3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2:14" x14ac:dyDescent="0.3">
      <c r="B1161" s="15"/>
      <c r="C1161" s="15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</row>
    <row r="1162" spans="2:14" x14ac:dyDescent="0.3">
      <c r="B1162" s="15"/>
      <c r="C1162" s="15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</row>
    <row r="1163" spans="2:14" x14ac:dyDescent="0.3">
      <c r="B1163" s="15"/>
      <c r="C1163" s="15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</row>
    <row r="1164" spans="2:14" x14ac:dyDescent="0.3">
      <c r="B1164" s="15"/>
      <c r="C1164" s="15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</row>
    <row r="1165" spans="2:14" x14ac:dyDescent="0.3">
      <c r="B1165" s="15"/>
      <c r="C1165" s="15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</row>
    <row r="1166" spans="2:14" x14ac:dyDescent="0.3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2:14" x14ac:dyDescent="0.3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2:14" x14ac:dyDescent="0.3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2:14" x14ac:dyDescent="0.3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2:14" x14ac:dyDescent="0.3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2:14" x14ac:dyDescent="0.3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2:14" x14ac:dyDescent="0.3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</sheetData>
  <sheetProtection algorithmName="SHA-512" hashValue="r9msmrsM94PsY80K4in5ywGI5Mydre6glY+qH0jqG5kvpDkxpnjyNJkN5byAv5C1iLziFouQG+uY66b9QXoroA==" saltValue="BUmPAsqlQA//hivC2x1mvw==" spinCount="100000" sheet="1" objects="1" scenarios="1"/>
  <mergeCells count="5">
    <mergeCell ref="A2:O2"/>
    <mergeCell ref="B4:O4"/>
    <mergeCell ref="D6:N6"/>
    <mergeCell ref="B6:C7"/>
    <mergeCell ref="B1009:B1013"/>
  </mergeCells>
  <conditionalFormatting sqref="P8:P12">
    <cfRule type="cellIs" dxfId="0" priority="3" operator="between">
      <formula>1</formula>
      <formula>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195"/>
  <sheetViews>
    <sheetView showGridLines="0" tabSelected="1" topLeftCell="D75" workbookViewId="0">
      <selection activeCell="K90" sqref="K90"/>
    </sheetView>
  </sheetViews>
  <sheetFormatPr baseColWidth="10" defaultRowHeight="14.4" x14ac:dyDescent="0.3"/>
  <cols>
    <col min="8" max="8" width="12.44140625" customWidth="1"/>
  </cols>
  <sheetData>
    <row r="1" spans="3:11" ht="137.25" customHeight="1" x14ac:dyDescent="0.3"/>
    <row r="2" spans="3:11" ht="22.8" x14ac:dyDescent="0.4">
      <c r="C2" s="28" t="s">
        <v>1060</v>
      </c>
      <c r="D2" s="28"/>
      <c r="E2" s="28"/>
      <c r="F2" s="28"/>
      <c r="G2" s="28"/>
      <c r="H2" s="28"/>
      <c r="I2" s="28"/>
      <c r="J2" s="28"/>
    </row>
    <row r="3" spans="3:11" ht="25.8" x14ac:dyDescent="0.5">
      <c r="C3" s="2"/>
      <c r="D3" s="1"/>
      <c r="E3" s="1"/>
      <c r="F3" s="1"/>
      <c r="G3" s="1"/>
      <c r="H3" s="1"/>
    </row>
    <row r="4" spans="3:11" ht="20.399999999999999" x14ac:dyDescent="0.35">
      <c r="C4" s="26"/>
      <c r="D4" s="26"/>
      <c r="E4" s="26"/>
      <c r="F4" s="26"/>
      <c r="G4" s="26"/>
      <c r="H4" s="26"/>
    </row>
    <row r="8" spans="3:11" x14ac:dyDescent="0.3">
      <c r="K8" t="s">
        <v>1062</v>
      </c>
    </row>
    <row r="9" spans="3:11" x14ac:dyDescent="0.3">
      <c r="K9" t="s">
        <v>1063</v>
      </c>
    </row>
    <row r="10" spans="3:11" x14ac:dyDescent="0.3">
      <c r="K10" t="s">
        <v>1064</v>
      </c>
    </row>
    <row r="11" spans="3:11" x14ac:dyDescent="0.3">
      <c r="K11" t="s">
        <v>1026</v>
      </c>
    </row>
    <row r="12" spans="3:11" x14ac:dyDescent="0.3">
      <c r="K12" t="s">
        <v>1065</v>
      </c>
    </row>
    <row r="13" spans="3:11" x14ac:dyDescent="0.3">
      <c r="K13" t="s">
        <v>1066</v>
      </c>
    </row>
    <row r="14" spans="3:11" x14ac:dyDescent="0.3">
      <c r="K14" t="s">
        <v>1067</v>
      </c>
    </row>
    <row r="15" spans="3:11" x14ac:dyDescent="0.3">
      <c r="K15" t="s">
        <v>1005</v>
      </c>
    </row>
    <row r="19" spans="11:14" x14ac:dyDescent="0.3">
      <c r="K19" t="s">
        <v>1068</v>
      </c>
      <c r="N19" t="s">
        <v>1070</v>
      </c>
    </row>
    <row r="20" spans="11:14" x14ac:dyDescent="0.3">
      <c r="K20" t="s">
        <v>1069</v>
      </c>
      <c r="N20" t="s">
        <v>1071</v>
      </c>
    </row>
    <row r="21" spans="11:14" x14ac:dyDescent="0.3">
      <c r="K21" t="s">
        <v>1072</v>
      </c>
    </row>
    <row r="28" spans="11:14" ht="15.6" x14ac:dyDescent="0.3">
      <c r="M28" s="16"/>
    </row>
    <row r="65" spans="11:15" x14ac:dyDescent="0.3">
      <c r="K65" t="s">
        <v>1037</v>
      </c>
      <c r="L65" t="s">
        <v>1038</v>
      </c>
      <c r="M65" t="s">
        <v>1039</v>
      </c>
      <c r="N65" t="s">
        <v>1073</v>
      </c>
      <c r="O65" t="s">
        <v>1074</v>
      </c>
    </row>
    <row r="90" spans="11:13" x14ac:dyDescent="0.3">
      <c r="K90" t="s">
        <v>1087</v>
      </c>
    </row>
    <row r="94" spans="11:13" x14ac:dyDescent="0.3">
      <c r="K94" t="s">
        <v>1075</v>
      </c>
      <c r="M94" t="s">
        <v>1086</v>
      </c>
    </row>
    <row r="95" spans="11:13" x14ac:dyDescent="0.3">
      <c r="K95" t="s">
        <v>1077</v>
      </c>
      <c r="M95" t="s">
        <v>1076</v>
      </c>
    </row>
    <row r="108" spans="3:8" ht="22.8" x14ac:dyDescent="0.4">
      <c r="C108" s="27"/>
      <c r="D108" s="27"/>
      <c r="E108" s="27"/>
      <c r="F108" s="27"/>
      <c r="G108" s="27"/>
      <c r="H108" s="27"/>
    </row>
    <row r="115" spans="11:16" x14ac:dyDescent="0.3">
      <c r="K115" t="s">
        <v>1078</v>
      </c>
      <c r="M115" t="s">
        <v>1079</v>
      </c>
      <c r="N115" t="s">
        <v>1080</v>
      </c>
      <c r="O115" t="s">
        <v>1050</v>
      </c>
      <c r="P115" t="s">
        <v>1051</v>
      </c>
    </row>
    <row r="137" spans="11:11" x14ac:dyDescent="0.3">
      <c r="K137" t="s">
        <v>1085</v>
      </c>
    </row>
    <row r="138" spans="11:11" x14ac:dyDescent="0.3">
      <c r="K138" t="s">
        <v>1081</v>
      </c>
    </row>
    <row r="139" spans="11:11" x14ac:dyDescent="0.3">
      <c r="K139" t="s">
        <v>1082</v>
      </c>
    </row>
    <row r="140" spans="11:11" x14ac:dyDescent="0.3">
      <c r="K140" t="s">
        <v>1083</v>
      </c>
    </row>
    <row r="141" spans="11:11" x14ac:dyDescent="0.3">
      <c r="K141" t="s">
        <v>1084</v>
      </c>
    </row>
    <row r="195" spans="3:8" ht="22.8" x14ac:dyDescent="0.4">
      <c r="C195" s="27"/>
      <c r="D195" s="27"/>
      <c r="E195" s="27"/>
      <c r="F195" s="27"/>
      <c r="G195" s="27"/>
      <c r="H195" s="27"/>
    </row>
  </sheetData>
  <mergeCells count="4">
    <mergeCell ref="C4:H4"/>
    <mergeCell ref="C108:H108"/>
    <mergeCell ref="C195:H195"/>
    <mergeCell ref="C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Registreringsskjema</vt:lpstr>
      <vt:lpstr>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Ole Jan Borgund</cp:lastModifiedBy>
  <dcterms:created xsi:type="dcterms:W3CDTF">2017-06-12T08:55:26Z</dcterms:created>
  <dcterms:modified xsi:type="dcterms:W3CDTF">2018-02-08T15:15:21Z</dcterms:modified>
</cp:coreProperties>
</file>