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codeName="ThisWorkbook" defaultThemeVersion="166925"/>
  <mc:AlternateContent xmlns:mc="http://schemas.openxmlformats.org/markup-compatibility/2006">
    <mc:Choice Requires="x15">
      <x15ac:absPath xmlns:x15ac="http://schemas.microsoft.com/office/spreadsheetml/2010/11/ac" url="https://ksiskyen.sharepoint.com/sites/KS-ITsikkerhetikommunalsektor/Shared Documents/General/Final/Anbefalte sikkerhetskrav for kommunal sektor/"/>
    </mc:Choice>
  </mc:AlternateContent>
  <xr:revisionPtr revIDLastSave="11" documentId="13_ncr:1_{2D1D0665-2816-40CD-842C-B7CDDE3AC903}" xr6:coauthVersionLast="47" xr6:coauthVersionMax="47" xr10:uidLastSave="{CEC8C79B-DA62-4859-BF42-A38C9881CA63}"/>
  <bookViews>
    <workbookView xWindow="-98" yWindow="-98" windowWidth="25996" windowHeight="10276" xr2:uid="{4295B027-5B72-4E1E-80F4-7DD1C80D0F66}"/>
  </bookViews>
  <sheets>
    <sheet name="Tjenestekritikalitet" sheetId="1" r:id="rId1"/>
    <sheet name="Kommunal modenhet" sheetId="2" r:id="rId2"/>
    <sheet name="Rådata kritikalitet" sheetId="3" state="hidden" r:id="rId3"/>
  </sheets>
  <definedNames>
    <definedName name="KM_MK1">'Kommunal modenhet'!$C$7</definedName>
    <definedName name="KM_MK10">'Kommunal modenhet'!$C$37</definedName>
    <definedName name="KM_MK11">'Kommunal modenhet'!$C$40</definedName>
    <definedName name="KM_MK12">'Kommunal modenhet'!$C$43</definedName>
    <definedName name="KM_MK13">'Kommunal modenhet'!$C$46</definedName>
    <definedName name="KM_MK14">'Kommunal modenhet'!$C$50</definedName>
    <definedName name="KM_MK15">'Kommunal modenhet'!$C$53</definedName>
    <definedName name="KM_MK16">'Kommunal modenhet'!$C$56</definedName>
    <definedName name="KM_MK17">'Kommunal modenhet'!$C$59</definedName>
    <definedName name="KM_MK18">'Kommunal modenhet'!$C$62</definedName>
    <definedName name="KM_MK19">'Kommunal modenhet'!$C$66</definedName>
    <definedName name="KM_MK2">'Kommunal modenhet'!$C$10</definedName>
    <definedName name="KM_MK20">'Kommunal modenhet'!$C$69</definedName>
    <definedName name="KM_MK21">'Kommunal modenhet'!$C$71</definedName>
    <definedName name="KM_MK22">'Kommunal modenhet'!$C$74</definedName>
    <definedName name="KM_MK24">'Kommunal modenhet'!$C$81</definedName>
    <definedName name="KM_MK3">'Kommunal modenhet'!$C$13</definedName>
    <definedName name="KM_MK4">'Kommunal modenhet'!$C$16</definedName>
    <definedName name="KM_MK5">'Kommunal modenhet'!$C$19</definedName>
    <definedName name="KM_MK6">'Kommunal modenhet'!$C$21</definedName>
    <definedName name="KM_MK6a">'Kommunal modenhet'!$C$21</definedName>
    <definedName name="KM_MK6b">'Kommunal modenhet'!$C$24</definedName>
    <definedName name="KM_MK7">'Kommunal modenhet'!$C$28</definedName>
    <definedName name="KM_MK8">'Kommunal modenhet'!$C$31</definedName>
    <definedName name="KM_MK9">'Kommunal modenhet'!$C$34</definedName>
    <definedName name="KRIT_K1">Tjenestekritikalitet!$C$8</definedName>
    <definedName name="KRIT_K10">Tjenestekritikalitet!$C$39</definedName>
    <definedName name="KRIT_K11">Tjenestekritikalitet!$C$43</definedName>
    <definedName name="KRIT_K12">Tjenestekritikalitet!$C$46</definedName>
    <definedName name="KRIT_K13">Tjenestekritikalitet!$C$49</definedName>
    <definedName name="KRIT_K2">Tjenestekritikalitet!$C$11</definedName>
    <definedName name="KRIT_K3">Tjenestekritikalitet!$C$14</definedName>
    <definedName name="KRIT_K4">Tjenestekritikalitet!$C$17</definedName>
    <definedName name="KRIT_K5">Tjenestekritikalitet!$C$22</definedName>
    <definedName name="KRIT_K6">Tjenestekritikalitet!$C$24</definedName>
    <definedName name="KRIT_K7">Tjenestekritikalitet!$C$29</definedName>
    <definedName name="KRIT_K8">Tjenestekritikalitet!$C$32</definedName>
    <definedName name="KRIT_K9">Tjenestekritikalitet!$C$35</definedName>
    <definedName name="KRIT_RES_K1">'Rådata kritikalitet'!$I$6</definedName>
    <definedName name="KRIT_RES_K1_N">'Rådata kritikalitet'!$J$6</definedName>
    <definedName name="KRIT_RES_K10">'Rådata kritikalitet'!$I$58</definedName>
    <definedName name="KRIT_RES_K10_N">'Rådata kritikalitet'!$J$58</definedName>
    <definedName name="KRIT_RES_K11">'Rådata kritikalitet'!$I$65</definedName>
    <definedName name="KRIT_RES_K11_N">'Rådata kritikalitet'!$J$65</definedName>
    <definedName name="KRIT_RES_K12">'Rådata kritikalitet'!$I$68</definedName>
    <definedName name="KRIT_RES_K12_N">'Rådata kritikalitet'!$J$68</definedName>
    <definedName name="KRIT_RES_K2">'Rådata kritikalitet'!$I$12</definedName>
    <definedName name="KRIT_RES_K2_N">'Rådata kritikalitet'!$J$12</definedName>
    <definedName name="KRIT_RES_K3">'Rådata kritikalitet'!$I$18</definedName>
    <definedName name="KRIT_RES_K3_N">'Rådata kritikalitet'!$J$18</definedName>
    <definedName name="KRIT_RES_K4">'Rådata kritikalitet'!$I$29</definedName>
    <definedName name="KRIT_RES_K4_N">'Rådata kritikalitet'!$J$29</definedName>
    <definedName name="KRIT_RES_K5">'Rådata kritikalitet'!$I$33</definedName>
    <definedName name="KRIT_RES_K5_N">'Rådata kritikalitet'!$J$33</definedName>
    <definedName name="KRIT_RES_K6">'Rådata kritikalitet'!$I$39</definedName>
    <definedName name="KRIT_RES_K6_N">'Rådata kritikalitet'!$J$39</definedName>
    <definedName name="KRIT_RES_K7">'Rådata kritikalitet'!$I$43</definedName>
    <definedName name="KRIT_RES_K7_N">'Rådata kritikalitet'!$J$43</definedName>
    <definedName name="KRIT_RES_K8">'Rådata kritikalitet'!$I$47</definedName>
    <definedName name="KRIT_RES_K8_N">'Rådata kritikalitet'!$J$47</definedName>
    <definedName name="KRIT_RES_K9">'Rådata kritikalitet'!$I$53</definedName>
    <definedName name="KRIT_RES_K9_N">'Rådata kritikalitet'!$J$53</definedName>
    <definedName name="LOKAL_TOT_KRIT">'Rådata kritikalitet'!$M$8</definedName>
    <definedName name="LOKAL_TOT_NORM">'Rådata kritikalitet'!$O$8</definedName>
    <definedName name="MK_21">'Kommunal modenhet'!$C$71</definedName>
    <definedName name="MK_22">'Kommunal modenhet'!$C$74</definedName>
    <definedName name="MK_23_A">'Kommunal modenhet'!$E$79</definedName>
    <definedName name="MK_23_B">'Kommunal modenhet'!$E$80</definedName>
    <definedName name="MK_23_C">'Kommunal modenhet'!$E$81</definedName>
    <definedName name="MK_23_D">'Kommunal modenhet'!$E$82</definedName>
    <definedName name="MK_23_E">'Kommunal modenhet'!$E$83</definedName>
    <definedName name="SKJEMA_KRIT">#REF!</definedName>
    <definedName name="SYSTEM_NAVN">Tjenestekritikalitet!$B$4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2" l="1"/>
  <c r="G29" i="3" a="1"/>
  <c r="G47" i="3" a="1"/>
  <c r="G43" i="3" a="1"/>
  <c r="G6" i="3" a="1"/>
  <c r="G18" i="3" a="1"/>
  <c r="G58" i="3" a="1"/>
  <c r="G65" i="3" a="1"/>
  <c r="G12" i="3" a="1"/>
  <c r="G53" i="3" a="1"/>
  <c r="G39" i="3" a="1"/>
  <c r="G68" i="3" a="1"/>
  <c r="G33" i="3" a="1"/>
  <c r="G24" i="3" a="1"/>
  <c r="G33" i="3" l="1"/>
  <c r="H33" i="3" s="1"/>
  <c r="I33" i="3" s="1"/>
  <c r="G12" i="3"/>
  <c r="H12" i="3" s="1"/>
  <c r="I12" i="3" s="1"/>
  <c r="J12" i="3" s="1"/>
  <c r="G29" i="3"/>
  <c r="H29" i="3" s="1"/>
  <c r="I29" i="3" s="1"/>
  <c r="G39" i="3"/>
  <c r="H39" i="3" s="1"/>
  <c r="I39" i="3" s="1"/>
  <c r="G6" i="3"/>
  <c r="H6" i="3" s="1"/>
  <c r="I6" i="3" s="1"/>
  <c r="G18" i="3"/>
  <c r="H18" i="3" s="1"/>
  <c r="I18" i="3" s="1"/>
  <c r="J18" i="3" s="1"/>
  <c r="G24" i="3"/>
  <c r="H24" i="3" s="1"/>
  <c r="I24" i="3" s="1"/>
  <c r="J24" i="3" s="1"/>
  <c r="G43" i="3"/>
  <c r="H43" i="3" s="1"/>
  <c r="I43" i="3" s="1"/>
  <c r="J43" i="3" s="1"/>
  <c r="G47" i="3"/>
  <c r="H47" i="3" s="1"/>
  <c r="I47" i="3" s="1"/>
  <c r="J47" i="3" s="1"/>
  <c r="G53" i="3"/>
  <c r="H53" i="3" s="1"/>
  <c r="I53" i="3" s="1"/>
  <c r="G58" i="3"/>
  <c r="H58" i="3" s="1"/>
  <c r="I58" i="3" s="1"/>
  <c r="J58" i="3" s="1"/>
  <c r="G65" i="3"/>
  <c r="H65" i="3" s="1"/>
  <c r="I65" i="3" s="1"/>
  <c r="G68" i="3"/>
  <c r="H68" i="3" s="1"/>
  <c r="I68" i="3" s="1"/>
  <c r="J68" i="3" s="1"/>
  <c r="J65" i="3" l="1"/>
  <c r="M23" i="3"/>
  <c r="O23" i="3" s="1"/>
  <c r="M22" i="3"/>
  <c r="M14" i="3"/>
  <c r="J53" i="3"/>
  <c r="M11" i="3"/>
  <c r="J6" i="3"/>
  <c r="M18" i="3"/>
  <c r="M8" i="3"/>
  <c r="J39" i="3"/>
  <c r="M13" i="3"/>
  <c r="M21" i="3"/>
  <c r="M19" i="3"/>
  <c r="M12" i="3"/>
  <c r="J29" i="3"/>
  <c r="M20" i="3"/>
  <c r="J33" i="3"/>
  <c r="O20" i="3" s="1"/>
  <c r="O13" i="3" l="1"/>
  <c r="O21" i="3"/>
  <c r="O19" i="3"/>
  <c r="O12" i="3"/>
  <c r="O18" i="3"/>
  <c r="O8" i="3"/>
  <c r="C54" i="1" s="1"/>
  <c r="O11" i="3"/>
  <c r="O14" i="3"/>
  <c r="O22" i="3"/>
  <c r="C53"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<sst xmlns="http://schemas.openxmlformats.org/spreadsheetml/2006/main" count="365" uniqueCount="235">
  <si>
    <t>Kritikalitetsvurdering i forbindelse med anskaffelse</t>
  </si>
  <si>
    <t>Dette skjemaet er ment for organisasjonens interne bruk for å kartlegge robusthet ved en anskaffelse og i tekniske endringsprosesser.</t>
  </si>
  <si>
    <t>Hvilken type system eller løsning skal anskaffes?</t>
  </si>
  <si>
    <t>NB: Les gjerne veiledningen for hvordan bruke løsningen!</t>
  </si>
  <si>
    <t>Spørsmål i skjema er fra 2024-02-08</t>
  </si>
  <si>
    <t>Overordnede spørsmål</t>
  </si>
  <si>
    <t>K1</t>
  </si>
  <si>
    <t>Vil et bortfall av løsningen direkte påvirke noens liv og helse?</t>
  </si>
  <si>
    <t>Velg alternativ:</t>
  </si>
  <si>
    <t>Forklaring til alternativer med eksempler</t>
  </si>
  <si>
    <t>Alvorlige konsekvenser for liv og helse kan være forverret sykdom for pasienter, at adgangskontroll slutter å virke på helseinstitusjon, eller utfall av trygghetsalarm. 
Andre tekniske eksempler er bortfall av grunnleggende infrastruktur som strøm, oppvarming, kommunikasjonsnettverk og problemer med kommunens vannforsyning. Alle disse kan kan ha negative følger for liv og helse på kort sikt. Hvor raskt negativ effekt slår inn øker kritikaliteten.</t>
  </si>
  <si>
    <r>
      <rPr>
        <i/>
        <sz val="11"/>
        <color rgb="FF000000"/>
        <rFont val="Calibri"/>
        <family val="2"/>
        <scheme val="minor"/>
      </rPr>
      <t>Øyeblikkelig (minutter</t>
    </r>
    <r>
      <rPr>
        <sz val="11"/>
        <color rgb="FF000000"/>
        <rFont val="Calibri"/>
        <family val="2"/>
        <scheme val="minor"/>
      </rPr>
      <t xml:space="preserve">): Trygghetsalarm faller ut.
</t>
    </r>
    <r>
      <rPr>
        <i/>
        <sz val="11"/>
        <color rgb="FF000000"/>
        <rFont val="Calibri"/>
        <family val="2"/>
        <scheme val="minor"/>
      </rPr>
      <t>I løpet av en tim</t>
    </r>
    <r>
      <rPr>
        <sz val="11"/>
        <color rgb="FF000000"/>
        <rFont val="Calibri"/>
        <family val="2"/>
        <scheme val="minor"/>
      </rPr>
      <t xml:space="preserve">e: Elektronisk medisinskap for utdeling av medisiner er utilgjengelig.
</t>
    </r>
    <r>
      <rPr>
        <i/>
        <sz val="11"/>
        <color rgb="FF000000"/>
        <rFont val="Calibri"/>
        <family val="2"/>
        <scheme val="minor"/>
      </rPr>
      <t>I løpet av døgn</t>
    </r>
    <r>
      <rPr>
        <sz val="11"/>
        <color rgb="FF000000"/>
        <rFont val="Calibri"/>
        <family val="2"/>
        <scheme val="minor"/>
      </rPr>
      <t xml:space="preserve">: Strøm virker ikke, så oppvarming stopper opp, vannforsyning virker ikke, mat og forsyninger kommer ikke frem. Kommunikasjonsnettverk virker ikke lenger, livsviktige beskjeder kommer ikke frem.
</t>
    </r>
    <r>
      <rPr>
        <i/>
        <sz val="11"/>
        <color rgb="FF000000"/>
        <rFont val="Calibri"/>
        <family val="2"/>
        <scheme val="minor"/>
      </rPr>
      <t>I løpet av en uke eller mer</t>
    </r>
    <r>
      <rPr>
        <sz val="11"/>
        <color rgb="FF000000"/>
        <rFont val="Calibri"/>
        <family val="2"/>
        <scheme val="minor"/>
      </rPr>
      <t xml:space="preserve">: Systemer for adgangskontroll er nede
</t>
    </r>
    <r>
      <rPr>
        <i/>
        <sz val="11"/>
        <color rgb="FF000000"/>
        <rFont val="Calibri"/>
        <family val="2"/>
        <scheme val="minor"/>
      </rPr>
      <t>Nei</t>
    </r>
    <r>
      <rPr>
        <sz val="11"/>
        <color rgb="FF000000"/>
        <rFont val="Calibri"/>
        <family val="2"/>
        <scheme val="minor"/>
      </rPr>
      <t xml:space="preserve">: Bortfall av tjenesten vil ikke direkte påvirke noens liv og helse.
</t>
    </r>
  </si>
  <si>
    <t>K2</t>
  </si>
  <si>
    <t>Vil et bortfall av løsningen forårsake større forstyrrelser i samfunnet?</t>
  </si>
  <si>
    <t xml:space="preserve">Eksempler på bortfall som fører til samfunnsforstyrrelser er om adgangskontrollsystem til alle offentlige bygninger stopper å virke, om mobilnettverk slutter å virke, det oppstår feil i vann og avløp, eller om søppeltømming opphører over lengre tid. Bortfall av løsninger som forstyrrer samfunnet vil også indirekte kunne påvirke liv og helse, etter en stund. Dette gjelder også bortfall som medfører konsekvenser for kommunens evne til å oppfylle sitt ansvar for kritisk infrastruktur og kritiske samfunnsfunksjoner.
Se også DSBs rapport om samfunnskritiske funksjoner her: https://www.dsb.no/lover/risiko-sarbarhet-og-beredskap/artikler/samfunnets-kritiske-funksjoner/ </t>
  </si>
  <si>
    <r>
      <rPr>
        <i/>
        <sz val="11"/>
        <color rgb="FF000000"/>
        <rFont val="Calibri"/>
        <family val="2"/>
      </rPr>
      <t>Øyeblikkelig (minutter)</t>
    </r>
    <r>
      <rPr>
        <sz val="11"/>
        <color rgb="FF000000"/>
        <rFont val="Calibri"/>
        <family val="2"/>
      </rPr>
      <t xml:space="preserve">:  Strøm slutter å virke, slik at livsoppholdene apparater slutter å virke. 
</t>
    </r>
    <r>
      <rPr>
        <i/>
        <sz val="11"/>
        <color rgb="FF000000"/>
        <rFont val="Calibri"/>
        <family val="2"/>
      </rPr>
      <t>I løpet av en time</t>
    </r>
    <r>
      <rPr>
        <sz val="11"/>
        <color rgb="FF000000"/>
        <rFont val="Calibri"/>
        <family val="2"/>
      </rPr>
      <t xml:space="preserve">: Bortfall av datanettverk eller mobiltelefoninettverk gjør at hele det elektroniske samfunnet stopper opp, eksempelvis  man får ikke betalt varer i butikken, det er ikke mulig å kommunisere elektronisk. Nødnumre slutter å virke, akutt farlige situasjoner blir ikke håndtert av  nødetater.
</t>
    </r>
    <r>
      <rPr>
        <i/>
        <sz val="11"/>
        <color rgb="FF000000"/>
        <rFont val="Calibri"/>
        <family val="2"/>
        <scheme val="minor"/>
      </rPr>
      <t>I løpet av døgn</t>
    </r>
    <r>
      <rPr>
        <sz val="11"/>
        <color rgb="FF000000"/>
        <rFont val="Calibri"/>
        <family val="2"/>
        <scheme val="minor"/>
      </rPr>
      <t xml:space="preserve">: Feil i vann og avløp kan føre til stopp i vannforsyningen.  
</t>
    </r>
    <r>
      <rPr>
        <i/>
        <sz val="11"/>
        <color rgb="FF000000"/>
        <rFont val="Calibri"/>
        <family val="2"/>
        <scheme val="minor"/>
      </rPr>
      <t>I løpet av en uke</t>
    </r>
    <r>
      <rPr>
        <sz val="11"/>
        <color rgb="FF000000"/>
        <rFont val="Calibri"/>
        <family val="2"/>
        <scheme val="minor"/>
      </rPr>
      <t xml:space="preserve">: Manglende søppeltømming fører til kaos og økt smitte.
</t>
    </r>
    <r>
      <rPr>
        <i/>
        <sz val="11"/>
        <color rgb="FF000000"/>
        <rFont val="Calibri"/>
        <family val="2"/>
        <scheme val="minor"/>
      </rPr>
      <t>Nei</t>
    </r>
    <r>
      <rPr>
        <sz val="11"/>
        <color rgb="FF000000"/>
        <rFont val="Calibri"/>
        <family val="2"/>
        <scheme val="minor"/>
      </rPr>
      <t>: Ingen kjente forstyrrelser i samfunnet vil skje når tjenesten faller bort eller slutter å virke.</t>
    </r>
  </si>
  <si>
    <t>K3</t>
  </si>
  <si>
    <t>Er tjenesten spesielt viktig for sårbare grupper i befolkningen, som eldre, barn, eller personer med nedsatt funksjonsevne?</t>
  </si>
  <si>
    <t>Eksempler på tjenester som er viktig for sårbar befolkning er matlevering, trygghetsalarmer, transporttjeneste (skolebuss, eldrebuss og spesialtransport for funksjonshemmede), samt helseløsninger brukt i behandling av kommunens innbyggere. Hvor raskt alvorlige problemer oppstår, øker kritikaliteten.</t>
  </si>
  <si>
    <r>
      <rPr>
        <i/>
        <sz val="11"/>
        <color rgb="FF000000"/>
        <rFont val="Calibri"/>
        <family val="2"/>
        <scheme val="minor"/>
      </rPr>
      <t>Øyeblikkelig (minutter):</t>
    </r>
    <r>
      <rPr>
        <sz val="11"/>
        <color rgb="FF000000"/>
        <rFont val="Calibri"/>
        <family val="2"/>
        <scheme val="minor"/>
      </rPr>
      <t xml:space="preserve"> Trygghetsalarmer slutter å virke, adgang til medisiner eller pasienter under kommunens behandling slutter å virke.
</t>
    </r>
    <r>
      <rPr>
        <i/>
        <sz val="11"/>
        <color rgb="FF000000"/>
        <rFont val="Calibri"/>
        <family val="2"/>
        <scheme val="minor"/>
      </rPr>
      <t>I løpet av en time:</t>
    </r>
    <r>
      <rPr>
        <sz val="11"/>
        <color rgb="FF000000"/>
        <rFont val="Calibri"/>
        <family val="2"/>
        <scheme val="minor"/>
      </rPr>
      <t xml:space="preserve"> Transporttjenester slutter å virke for eldre, skolebarn eller funksjonshemmede.
</t>
    </r>
    <r>
      <rPr>
        <i/>
        <sz val="11"/>
        <color rgb="FF000000"/>
        <rFont val="Calibri"/>
        <family val="2"/>
        <scheme val="minor"/>
      </rPr>
      <t>I løpet av døgn</t>
    </r>
    <r>
      <rPr>
        <sz val="11"/>
        <color rgb="FF000000"/>
        <rFont val="Calibri"/>
        <family val="2"/>
        <scheme val="minor"/>
      </rPr>
      <t xml:space="preserve">:  Matlevering stopper helt opp til sårbare grupper av befolkning.
</t>
    </r>
    <r>
      <rPr>
        <i/>
        <sz val="11"/>
        <color rgb="FF000000"/>
        <rFont val="Calibri"/>
        <family val="2"/>
        <scheme val="minor"/>
      </rPr>
      <t>I løpet av en uke</t>
    </r>
    <r>
      <rPr>
        <sz val="11"/>
        <color rgb="FF000000"/>
        <rFont val="Calibri"/>
        <family val="2"/>
        <scheme val="minor"/>
      </rPr>
      <t xml:space="preserve">: Støttetjenester og vanlig behandling for sårbare grupper.
</t>
    </r>
    <r>
      <rPr>
        <i/>
        <sz val="11"/>
        <color rgb="FF000000"/>
        <rFont val="Calibri"/>
        <family val="2"/>
        <scheme val="minor"/>
      </rPr>
      <t>Nei</t>
    </r>
    <r>
      <rPr>
        <sz val="11"/>
        <color rgb="FF000000"/>
        <rFont val="Calibri"/>
        <family val="2"/>
        <scheme val="minor"/>
      </rPr>
      <t>: Tjenesten er ikke spesielt viktig for sårbare grupper i befolkningen.</t>
    </r>
  </si>
  <si>
    <t>K4</t>
  </si>
  <si>
    <t>Vil svikt eller feil i løsningen føre til skader på natur og miljø?</t>
  </si>
  <si>
    <t>For enkelte løsninger vil det ha negative konsekvenser for natur og miljø dersom de slutter å fungere eller det oppstår feil. For eksempel kan feil ved vann- og avløpsrenseanlegg føre til feildosering av kjemikalier i vannsystemet. Dette kan ha katastrofale følger for livet i elver, innsjøer og hav.</t>
  </si>
  <si>
    <r>
      <rPr>
        <i/>
        <sz val="11"/>
        <color rgb="FF000000"/>
        <rFont val="Calibri"/>
        <family val="2"/>
        <scheme val="minor"/>
      </rPr>
      <t>Ja</t>
    </r>
    <r>
      <rPr>
        <sz val="11"/>
        <color rgb="FF000000"/>
        <rFont val="Calibri"/>
        <family val="2"/>
        <scheme val="minor"/>
      </rPr>
      <t xml:space="preserve">: Et kloakkrenseanlegg opplever en alvorlig feil og slipper ut skadelige kjemikalier og kloakk i nærliggende vassdrag.
</t>
    </r>
    <r>
      <rPr>
        <i/>
        <sz val="11"/>
        <color rgb="FF000000"/>
        <rFont val="Calibri"/>
        <family val="2"/>
        <scheme val="minor"/>
      </rPr>
      <t>Potensiell skade</t>
    </r>
    <r>
      <rPr>
        <sz val="11"/>
        <color rgb="FF000000"/>
        <rFont val="Calibri"/>
        <family val="2"/>
        <scheme val="minor"/>
      </rPr>
      <t xml:space="preserve">: Overvåking av luftkvalitet i et industriområde slutter å fungere. Dette gir ingen direkte skade, men tiltak for å hindre forurensning og utslipp finner ikke sted.
</t>
    </r>
    <r>
      <rPr>
        <i/>
        <sz val="11"/>
        <color rgb="FF000000"/>
        <rFont val="Calibri"/>
        <family val="2"/>
        <scheme val="minor"/>
      </rPr>
      <t>Nei</t>
    </r>
    <r>
      <rPr>
        <sz val="11"/>
        <color rgb="FF000000"/>
        <rFont val="Calibri"/>
        <family val="2"/>
        <scheme val="minor"/>
      </rPr>
      <t xml:space="preserve">: Bortfall eller alvorlige feil i løsningen har ikke konsekvenser for natur eller miljøet.
</t>
    </r>
  </si>
  <si>
    <t>Langsiktig planlegging og bruk</t>
  </si>
  <si>
    <t>K5</t>
  </si>
  <si>
    <t>Hvor viktig er løsningen for arbeidsutførelsen til kommunen?</t>
  </si>
  <si>
    <t>Forklaring til alternativer</t>
  </si>
  <si>
    <t>Hvis en kritisk løsning er utilgjengelig vil de ansatte ikke kunne gjøre jobben sin. Hvis det bare er viktig vil det finnes alternativer, men det tar lengre tid, eller systemet er ikke kritisk for jobben som utføres.</t>
  </si>
  <si>
    <t>K6</t>
  </si>
  <si>
    <t>Er løsningen avhengig av høy tillit?</t>
  </si>
  <si>
    <t>Det er fornuftig å vurdere om tjenesten er avhengig av høy tillit, og hva som kan bli effekten av om tilliten til tjenesten svekkes. Et eksempel er om det er stadige problemer med tilgjengelighet for velferdsteknologi. Dette kan føre til at pasienter ikke ønsker å bruke løsningen, noe som igjen kan føre til negative konsekvenser for liv og helse.
Andre eksempler er kan være en kommune-app tiltenkt alle innbyggere, systemer for politisk saksbehandling, eller elektroniske skjemaer på kommunens nettsider. Konsekvensene av svekket tillit her kan variere fra redusert brukeropptak til kritiske samfunnsforstyrrelser.</t>
  </si>
  <si>
    <r>
      <rPr>
        <i/>
        <sz val="11"/>
        <color rgb="FF000000"/>
        <rFont val="Calibri"/>
        <family val="2"/>
        <scheme val="minor"/>
      </rPr>
      <t>Høy tillit:</t>
    </r>
    <r>
      <rPr>
        <sz val="11"/>
        <color rgb="FF000000"/>
        <rFont val="Calibri"/>
        <family val="2"/>
        <scheme val="minor"/>
      </rPr>
      <t xml:space="preserve"> Krever full tillit fra både ansatte og innbyggere. Svekket tillit kan føre til manglende bruk og mistro mot kommunen.
</t>
    </r>
    <r>
      <rPr>
        <i/>
        <sz val="11"/>
        <color rgb="FF000000"/>
        <rFont val="Calibri"/>
        <family val="2"/>
        <scheme val="minor"/>
      </rPr>
      <t>Innbyggertillit:</t>
    </r>
    <r>
      <rPr>
        <sz val="11"/>
        <color rgb="FF000000"/>
        <rFont val="Calibri"/>
        <family val="2"/>
        <scheme val="minor"/>
      </rPr>
      <t xml:space="preserve"> Må ha innbyggernes tillit. Svekket tillit kan resultere i offentlig motstand, mistillit til lokale myndigheter, og redusert bruk av kommunale tjenester.
</t>
    </r>
    <r>
      <rPr>
        <i/>
        <sz val="11"/>
        <color rgb="FF000000"/>
        <rFont val="Calibri"/>
        <family val="2"/>
        <scheme val="minor"/>
      </rPr>
      <t>Ansatt-tillit</t>
    </r>
    <r>
      <rPr>
        <sz val="11"/>
        <color rgb="FF000000"/>
        <rFont val="Calibri"/>
        <family val="2"/>
        <scheme val="minor"/>
      </rPr>
      <t xml:space="preserve">: Krever høy tillit blant kommunens ansatte. Konsekvensene av svekket tillit inkluderer intern motstand, redusert effektivitet og samarbeid innad i kommunen, og potensielt lekkasje av sensitiv informasjon.
</t>
    </r>
    <r>
      <rPr>
        <i/>
        <sz val="11"/>
        <color rgb="FF000000"/>
        <rFont val="Calibri"/>
        <family val="2"/>
        <scheme val="minor"/>
      </rPr>
      <t>Ingen</t>
    </r>
    <r>
      <rPr>
        <sz val="11"/>
        <color rgb="FF000000"/>
        <rFont val="Calibri"/>
        <family val="2"/>
        <scheme val="minor"/>
      </rPr>
      <t>: Ingen spesiell tillit er nødvendig</t>
    </r>
  </si>
  <si>
    <t>Krav til sensitive data og tjenester</t>
  </si>
  <si>
    <t>K7</t>
  </si>
  <si>
    <t>Er det tenkt å lagre eller behandle personsensitive data i løsningen?</t>
  </si>
  <si>
    <t>Personsensitive data er det som kalles for særlige kategorier av personopplysninger i personvernfordningen. Eksempler på dette er opplysninger om rasemessig eller etnisk opprinnelse, politisk oppfatning, religion, filosofisk overbevisning, fagforeningsmedlemskap, genetiske opplysninger, biometriske opplysninger (når behandlingsformålet er å entydig identifisere noen), helseopplysninger, seksuelle forhold og seksuell legning.</t>
  </si>
  <si>
    <r>
      <rPr>
        <i/>
        <sz val="11"/>
        <color rgb="FF000000"/>
        <rFont val="Calibri"/>
        <family val="2"/>
        <scheme val="minor"/>
      </rPr>
      <t>Ja</t>
    </r>
    <r>
      <rPr>
        <sz val="11"/>
        <color rgb="FF000000"/>
        <rFont val="Calibri"/>
        <family val="2"/>
        <scheme val="minor"/>
      </rPr>
      <t xml:space="preserve">: Løsningen skal behandle sensitive personopplysninger.
</t>
    </r>
    <r>
      <rPr>
        <i/>
        <sz val="11"/>
        <color rgb="FF000000"/>
        <rFont val="Calibri"/>
        <family val="2"/>
        <scheme val="minor"/>
      </rPr>
      <t>Ikke tiltenkt</t>
    </r>
    <r>
      <rPr>
        <sz val="11"/>
        <color rgb="FF000000"/>
        <rFont val="Calibri"/>
        <family val="2"/>
        <scheme val="minor"/>
      </rPr>
      <t xml:space="preserve">: Løsningen er ikke tiltenkt lagre eller behandle sensitive personopplysninger, men det kan skje at disse havner i systemet. Et eksempel er systemer som kan motta epost.
</t>
    </r>
    <r>
      <rPr>
        <i/>
        <sz val="11"/>
        <color rgb="FF000000"/>
        <rFont val="Calibri"/>
        <family val="2"/>
        <scheme val="minor"/>
      </rPr>
      <t>Nei</t>
    </r>
    <r>
      <rPr>
        <sz val="11"/>
        <color rgb="FF000000"/>
        <rFont val="Calibri"/>
        <family val="2"/>
        <scheme val="minor"/>
      </rPr>
      <t>: Løsningen skal ikke behandle sensitive personopplysninger.</t>
    </r>
  </si>
  <si>
    <t>K8</t>
  </si>
  <si>
    <t>Er det tenkt å lagre eller behandle kommunesensitive data i løsningen?</t>
  </si>
  <si>
    <t>Kommunesensitive data kan gjelde vanskelig politiske saker unndratt offentligheten, risikovurderinger og juridiske dokumenter hvor kommunen er involvert, og informasjon om samfunnskritisk infrastruktur og tjenester i kommunen.
Kommunesensitive data er konfidensielle data eller informasjon unntatt offentligheten - som ikke er personsensitive.</t>
  </si>
  <si>
    <r>
      <rPr>
        <i/>
        <sz val="11"/>
        <color rgb="FF000000"/>
        <rFont val="Calibri"/>
        <family val="2"/>
        <scheme val="minor"/>
      </rPr>
      <t>Ja</t>
    </r>
    <r>
      <rPr>
        <sz val="11"/>
        <color rgb="FF000000"/>
        <rFont val="Calibri"/>
        <family val="2"/>
        <scheme val="minor"/>
      </rPr>
      <t xml:space="preserve">: Løsningen kommer til å inneholde kommunesensitive dokumenter eller data.
</t>
    </r>
    <r>
      <rPr>
        <i/>
        <sz val="11"/>
        <color rgb="FF000000"/>
        <rFont val="Calibri"/>
        <family val="2"/>
        <scheme val="minor"/>
      </rPr>
      <t>Ikke tiltenkt:</t>
    </r>
    <r>
      <rPr>
        <sz val="11"/>
        <color rgb="FF000000"/>
        <rFont val="Calibri"/>
        <family val="2"/>
        <scheme val="minor"/>
      </rPr>
      <t xml:space="preserve"> Løsningen kan noen ganger ha  kommunesensitive dokumenter eller data, men det var ikke tiltenkt at det skulle være slik.
</t>
    </r>
    <r>
      <rPr>
        <i/>
        <sz val="11"/>
        <color rgb="FF000000"/>
        <rFont val="Calibri"/>
        <family val="2"/>
        <scheme val="minor"/>
      </rPr>
      <t>Nei</t>
    </r>
    <r>
      <rPr>
        <sz val="11"/>
        <color rgb="FF000000"/>
        <rFont val="Calibri"/>
        <family val="2"/>
        <scheme val="minor"/>
      </rPr>
      <t xml:space="preserve">: Løsningen kommer ikke til å inneholde kommunesensitiv informasjon.
</t>
    </r>
  </si>
  <si>
    <t>K9</t>
  </si>
  <si>
    <t>Vil løsningen inneholde, behandle eller på annen måte komme inn under Sikkerhetslovens bestemmelser?</t>
  </si>
  <si>
    <t xml:space="preserve">Alle kommuner er underlagt Sikkerhetsloven, men hvilke bestemmer som kommer til anvendelse varierer. Sikkerhetsloven dekker informasjon som angår nasjonal sikkerhet og forsvarsspørsmål, samt beskyttelsen av steder, personer og aktiviteter som er viktige for rikets sikkerhet. Disse kalles gjerne grunnleggende nasjonale funksjoner, og omfatter både fysiske og informasjonsrelaterte aspekter. Loven stiller krav til sikring mot uautorisert tilgang og offentliggjøring, og krever strenge tiltak for å håndtere både informasjon og situasjoner kritiske for nasjonal sikkerhet. Dersom løsningen behandler informasjon med betydning for nasjonale sikkerhetsinteresser stilles strenge krav.
Et eksempel på løsninger som kan komme under Sikkerhetsloven er systemer for håndtering av nødsituasjoner, kriser og sivilforsvar, risiko- og trusselvurderinger, sikkerhetstiltak og beredskapsplanverk. </t>
  </si>
  <si>
    <r>
      <rPr>
        <i/>
        <sz val="11"/>
        <color rgb="FF000000"/>
        <rFont val="Calibri"/>
        <family val="2"/>
        <scheme val="minor"/>
      </rPr>
      <t>Ja</t>
    </r>
    <r>
      <rPr>
        <sz val="11"/>
        <color rgb="FF000000"/>
        <rFont val="Calibri"/>
        <family val="2"/>
        <scheme val="minor"/>
      </rPr>
      <t xml:space="preserve">: Kommunen forventer at løsningen kan inneholde, behandle eller på annen måte komme inn under Sikkerhetslovens bestemmelser. Dette betyr at løsningen må tilpasses og sikres i tråd med lovens krav for å håndtere gradert informasjon og beskytte nasjonal sikkerhet.
</t>
    </r>
    <r>
      <rPr>
        <i/>
        <sz val="11"/>
        <color rgb="FF000000"/>
        <rFont val="Calibri"/>
        <family val="2"/>
        <scheme val="minor"/>
      </rPr>
      <t>Mulig</t>
    </r>
    <r>
      <rPr>
        <sz val="11"/>
        <color rgb="FF000000"/>
        <rFont val="Calibri"/>
        <family val="2"/>
        <scheme val="minor"/>
      </rPr>
      <t xml:space="preserve">: Løsningen er ikke primært ment for å håndtere informasjon og løsninger underlagt Sikkerhetsloven, men det kan skje.
</t>
    </r>
    <r>
      <rPr>
        <i/>
        <sz val="11"/>
        <color rgb="FF000000"/>
        <rFont val="Calibri"/>
        <family val="2"/>
        <scheme val="minor"/>
      </rPr>
      <t>Nei</t>
    </r>
    <r>
      <rPr>
        <sz val="11"/>
        <color rgb="FF000000"/>
        <rFont val="Calibri"/>
        <family val="2"/>
        <scheme val="minor"/>
      </rPr>
      <t xml:space="preserve">: Løsningen vil ikke komme inn under Sikkerhetsloven
</t>
    </r>
    <r>
      <rPr>
        <i/>
        <sz val="11"/>
        <color rgb="FF000000"/>
        <rFont val="Calibri"/>
        <family val="2"/>
        <scheme val="minor"/>
      </rPr>
      <t>Uavklart</t>
    </r>
    <r>
      <rPr>
        <sz val="11"/>
        <color rgb="FF000000"/>
        <rFont val="Calibri"/>
        <family val="2"/>
        <scheme val="minor"/>
      </rPr>
      <t>: Dette er ikke vurdert enda.</t>
    </r>
  </si>
  <si>
    <t>Krav til sikkerhet</t>
  </si>
  <si>
    <t>K10</t>
  </si>
  <si>
    <t>Hva er kravene til tilgjengelighet for løsningen?</t>
  </si>
  <si>
    <t>Dette spørsmålet handler om å reflektere over hvor avhengig kommunen, eller avdelingen i kommunen, kommer til å bli av løsningen. Hvis systemet er nede og slutter og virke er det ikke tilgjengelig. Merk at høy tilgjengelighet også vil være forbundet med høyere driftskostnader, siden det stiller mer krav til drift av løsningen.</t>
  </si>
  <si>
    <r>
      <rPr>
        <i/>
        <sz val="11"/>
        <color rgb="FF000000"/>
        <rFont val="Calibri"/>
        <family val="2"/>
        <scheme val="minor"/>
      </rPr>
      <t xml:space="preserve">Svært høy: </t>
    </r>
    <r>
      <rPr>
        <sz val="11"/>
        <color rgb="FF000000"/>
        <rFont val="Calibri"/>
        <family val="2"/>
        <scheme val="minor"/>
      </rPr>
      <t xml:space="preserve">Vi tåler ikke nedetid på løsningen, hverken på dagtid eller kveldstid
</t>
    </r>
    <r>
      <rPr>
        <i/>
        <sz val="11"/>
        <color rgb="FF000000"/>
        <rFont val="Calibri"/>
        <family val="2"/>
        <scheme val="minor"/>
      </rPr>
      <t xml:space="preserve">Høy: </t>
    </r>
    <r>
      <rPr>
        <sz val="11"/>
        <color rgb="FF000000"/>
        <rFont val="Calibri"/>
        <family val="2"/>
        <scheme val="minor"/>
      </rPr>
      <t xml:space="preserve">Planlagt nedetid utenfor arbeidstid er greit
</t>
    </r>
    <r>
      <rPr>
        <i/>
        <sz val="11"/>
        <color rgb="FF000000"/>
        <rFont val="Calibri"/>
        <family val="2"/>
        <scheme val="minor"/>
      </rPr>
      <t xml:space="preserve">Middels: </t>
    </r>
    <r>
      <rPr>
        <sz val="11"/>
        <color rgb="FF000000"/>
        <rFont val="Calibri"/>
        <family val="2"/>
        <scheme val="minor"/>
      </rPr>
      <t xml:space="preserve">Litt uplanlagt nedetid på dagen er greit.
</t>
    </r>
    <r>
      <rPr>
        <i/>
        <sz val="11"/>
        <color rgb="FF000000"/>
        <rFont val="Calibri"/>
        <family val="2"/>
        <scheme val="minor"/>
      </rPr>
      <t xml:space="preserve">Lav: </t>
    </r>
    <r>
      <rPr>
        <sz val="11"/>
        <color rgb="FF000000"/>
        <rFont val="Calibri"/>
        <family val="2"/>
        <scheme val="minor"/>
      </rPr>
      <t>Helst ikke nedetid for løsningen på dagtid, men det går bra hvis det skjer.</t>
    </r>
  </si>
  <si>
    <t>K11</t>
  </si>
  <si>
    <t>Hva er kravene til kundestøtte fra leverandør?</t>
  </si>
  <si>
    <t>Det er viktig å definere forventninger og standardene for kundestøtte fra leverandør tidlig i en anskaffelsesprosess. Dette omfatter aspekter som responstid, tilgjengelighet av supporttjenester, og rekkevidden av støtten som tilbys.
Begrepet 24/7 betyr hele døgnet alle dager i året.</t>
  </si>
  <si>
    <r>
      <rPr>
        <i/>
        <sz val="11"/>
        <color rgb="FF000000"/>
        <rFont val="Calibri"/>
        <family val="2"/>
        <scheme val="minor"/>
      </rPr>
      <t>24/7 oppmøte</t>
    </r>
    <r>
      <rPr>
        <sz val="11"/>
        <color rgb="FF000000"/>
        <rFont val="Calibri"/>
        <family val="2"/>
        <scheme val="minor"/>
      </rPr>
      <t xml:space="preserve">: I tillegg til telefonsupport, selvhjelp og epost må leverandøren møte opp fysisk om det er problemer med tjenesten.
</t>
    </r>
    <r>
      <rPr>
        <i/>
        <sz val="11"/>
        <color rgb="FF000000"/>
        <rFont val="Calibri"/>
        <family val="2"/>
        <scheme val="minor"/>
      </rPr>
      <t>24/7 telefonsupport og epost</t>
    </r>
    <r>
      <rPr>
        <sz val="11"/>
        <color rgb="FF000000"/>
        <rFont val="Calibri"/>
        <family val="2"/>
        <scheme val="minor"/>
      </rPr>
      <t xml:space="preserve">: Leverandøren må kunne svare på telefon hele døgnet, i tillegg til selvhjelp online
</t>
    </r>
    <r>
      <rPr>
        <i/>
        <sz val="11"/>
        <color rgb="FF000000"/>
        <rFont val="Calibri"/>
        <family val="2"/>
        <scheme val="minor"/>
      </rPr>
      <t>Forretningsdag på telefon og epost</t>
    </r>
    <r>
      <rPr>
        <sz val="11"/>
        <color rgb="FF000000"/>
        <rFont val="Calibri"/>
        <family val="2"/>
        <scheme val="minor"/>
      </rPr>
      <t xml:space="preserve">: Det bør være kundestøtte på telefon- og epost mellom 8 og 17 på hverdager.
</t>
    </r>
    <r>
      <rPr>
        <i/>
        <sz val="11"/>
        <color rgb="FF000000"/>
        <rFont val="Calibri"/>
        <family val="2"/>
        <scheme val="minor"/>
      </rPr>
      <t>Epost support</t>
    </r>
    <r>
      <rPr>
        <sz val="11"/>
        <color rgb="FF000000"/>
        <rFont val="Calibri"/>
        <family val="2"/>
        <scheme val="minor"/>
      </rPr>
      <t xml:space="preserve">: Kundestøtte via epost, med svar innen samme hverdag, online support i tillegg.
</t>
    </r>
    <r>
      <rPr>
        <i/>
        <sz val="11"/>
        <color rgb="FF000000"/>
        <rFont val="Calibri"/>
        <family val="2"/>
        <scheme val="minor"/>
      </rPr>
      <t>Selvhjelp</t>
    </r>
    <r>
      <rPr>
        <sz val="11"/>
        <color rgb="FF000000"/>
        <rFont val="Calibri"/>
        <family val="2"/>
        <scheme val="minor"/>
      </rPr>
      <t xml:space="preserve">: Leverandøren har bare online tjenester hvor kommunen selv kan finne svar ved problemer.
</t>
    </r>
    <r>
      <rPr>
        <i/>
        <sz val="11"/>
        <color rgb="FF000000"/>
        <rFont val="Calibri"/>
        <family val="2"/>
        <scheme val="minor"/>
      </rPr>
      <t>Ingen</t>
    </r>
    <r>
      <rPr>
        <sz val="11"/>
        <color rgb="FF000000"/>
        <rFont val="Calibri"/>
        <family val="2"/>
        <scheme val="minor"/>
      </rPr>
      <t>: Det er ingen krav til dedikert kundestøtte fra leverandør.</t>
    </r>
  </si>
  <si>
    <t>K12</t>
  </si>
  <si>
    <t>Skal brukere av løsningen være være autentisert?</t>
  </si>
  <si>
    <t xml:space="preserve">Autentisering er en prosess som har en teknisk påloggingsdel, som gjør at løsningen er sikker på at brukeren er den hun/han gir seg ut for å være.
Eksempler hvordan brukere kan autentisere seg kan være bruk av lange passord, og bruk av flere faktorer (personnummer, kodebrikke, ansiktsgjennkjenning osv.).  Det anbefales en dialog med kommunens IT avdeling slik at sikkerhetskravene til autentisering som skal stilles støtter opp under kommunens sikkerhetsmål og strategi. For mange løsninger er det viktig at brukere av systemet er korrekt. Falske pålogginger av angripere som gir seg ut for å være andre enn de er - kan føre til misbruk og alvorlige feil. </t>
  </si>
  <si>
    <r>
      <rPr>
        <i/>
        <sz val="11"/>
        <color rgb="FF000000"/>
        <rFont val="Calibri"/>
        <family val="2"/>
        <scheme val="minor"/>
      </rPr>
      <t>Ja</t>
    </r>
    <r>
      <rPr>
        <sz val="11"/>
        <color rgb="FF000000"/>
        <rFont val="Calibri"/>
        <family val="2"/>
        <scheme val="minor"/>
      </rPr>
      <t xml:space="preserve">: Vi må stole fullt og helt på autentiseringen av brukerne, uavhengig om de er ansatte i kommunen eller innbyggere. Et eksempel her er et system som gjør noen form for saksbehandling.
</t>
    </r>
    <r>
      <rPr>
        <i/>
        <sz val="11"/>
        <color rgb="FF000000"/>
        <rFont val="Calibri"/>
        <family val="2"/>
        <scheme val="minor"/>
      </rPr>
      <t>Nei</t>
    </r>
    <r>
      <rPr>
        <sz val="11"/>
        <color rgb="FF000000"/>
        <rFont val="Calibri"/>
        <family val="2"/>
        <scheme val="minor"/>
      </rPr>
      <t xml:space="preserve">: i alle fall for det store flertallet av brukerne av løsningen er ikke autentisering viktig. Eksempler på utstyr og løsninger som ikke trenger autentisering er nettverksutstyr og offentlige websider.
</t>
    </r>
  </si>
  <si>
    <t>K13</t>
  </si>
  <si>
    <t>Skal data, hendelser og tilganger i løsningen være mulig å spore?</t>
  </si>
  <si>
    <t>Sporbarhet betyr at kommunen kan finne tilbake til hvem som har behandlet data, hvor data har vært, hvem som har sett det, og ikke minst hva som har skjedd. Dette er viktig for personvern, men også for generell sikkerhet for systemer. Manglende sporing fører til at man ikke kan gjøre etterforskning hvis et sikkerhetsbrudd har skjedd.
Sporing kan enten være innebygget eller gjort tilgjengelig for eksterne systemer i kommunen. Om sporingen gjøres andre eksterne systemer så er det disse andre systemene som er ansvarlig for behandling og visning av sporingsinformasjon.
Rettigheten til å se sporingsinformasjon vil alltid være begrenset til en spesiell type rolle, som f.eks. systemansvarlig.</t>
  </si>
  <si>
    <r>
      <rPr>
        <i/>
        <sz val="11"/>
        <color rgb="FF000000"/>
        <rFont val="Calibri"/>
        <family val="2"/>
        <scheme val="minor"/>
      </rPr>
      <t>Ja  via menyer i løsningen og eksterne systemer</t>
    </r>
    <r>
      <rPr>
        <sz val="11"/>
        <color rgb="FF000000"/>
        <rFont val="Calibri"/>
        <family val="2"/>
        <scheme val="minor"/>
      </rPr>
      <t xml:space="preserve">: Systemansvarlig kan via egne menyer i løsningen se informasjon om hvem som har sett hva. i tillegg er informasjonen tilgjengelig fra eksterne systemer.
</t>
    </r>
    <r>
      <rPr>
        <i/>
        <sz val="11"/>
        <color rgb="FF000000"/>
        <rFont val="Calibri"/>
        <family val="2"/>
        <scheme val="minor"/>
      </rPr>
      <t>Ja via menyer i løsningen</t>
    </r>
    <r>
      <rPr>
        <sz val="11"/>
        <color rgb="FF000000"/>
        <rFont val="Calibri"/>
        <family val="2"/>
        <scheme val="minor"/>
      </rPr>
      <t xml:space="preserve">: Systemansvarlig kan via egne menyer i løsningen se informasjon om hvem som har sett hva. Dette er bare tilgjengelig for f.eks. systemansvarlig
</t>
    </r>
    <r>
      <rPr>
        <i/>
        <sz val="11"/>
        <color rgb="FF000000"/>
        <rFont val="Calibri"/>
        <family val="2"/>
        <scheme val="minor"/>
      </rPr>
      <t>Ja via eksterne systemer</t>
    </r>
    <r>
      <rPr>
        <sz val="11"/>
        <color rgb="FF000000"/>
        <rFont val="Calibri"/>
        <family val="2"/>
        <scheme val="minor"/>
      </rPr>
      <t xml:space="preserve">: Dette krever at loggene er tilgjengelige for eksport, slik at eksterne systemer kan analyse og behandle dem. Det er vanligvis IT eller driftspartner som gjør dette.
</t>
    </r>
    <r>
      <rPr>
        <i/>
        <sz val="11"/>
        <color rgb="FF000000"/>
        <rFont val="Calibri"/>
        <family val="2"/>
        <scheme val="minor"/>
      </rPr>
      <t>Nei</t>
    </r>
    <r>
      <rPr>
        <sz val="11"/>
        <color rgb="FF000000"/>
        <rFont val="Calibri"/>
        <family val="2"/>
        <scheme val="minor"/>
      </rPr>
      <t xml:space="preserve">: Sporing er ikke nødvendig for løsningen.
</t>
    </r>
    <r>
      <rPr>
        <i/>
        <sz val="11"/>
        <color rgb="FF000000"/>
        <rFont val="Calibri"/>
        <family val="2"/>
        <scheme val="minor"/>
      </rPr>
      <t>Vet ikke</t>
    </r>
    <r>
      <rPr>
        <sz val="11"/>
        <color rgb="FF000000"/>
        <rFont val="Calibri"/>
        <family val="2"/>
        <scheme val="minor"/>
      </rPr>
      <t>: Nødvendigheten av å ha sporing er ikke avklart for løsningen.</t>
    </r>
  </si>
  <si>
    <t>Lokal beregning av kritikalitet</t>
  </si>
  <si>
    <t>Total skåre, av maks 47 poeng:</t>
  </si>
  <si>
    <t>Dette tilsvarer et kritikalitetsnivå på:</t>
  </si>
  <si>
    <t>Vurdering av kommunens modenhet for anskaffelse</t>
  </si>
  <si>
    <t>Dette skjemaet måler kommunens modenhet ved anskaffelse av et nytt system eller løsning</t>
  </si>
  <si>
    <t>Løsning som skal anskaffes:</t>
  </si>
  <si>
    <t>Roller</t>
  </si>
  <si>
    <t>MK1</t>
  </si>
  <si>
    <t>Er roller og arbeidsoppgaver knyttet til systemet avklart?</t>
  </si>
  <si>
    <t>Vanligvis har hvert system en systemeier og en eller to systemansvarlige. Systemeieren er gjerne lederen med ansvar over systemet, og har fått delegert fullmakt til å ta strategiske og økonomiske beslutninger. Systemansvarlig(e) er de ressursene som i hverdagen styrer systemet, og har ikke mulighet til å ta strategiske og økonomiske beslutninger. Det anbefales å utpeke to systemansvarlige slik at kommunen/forvaltning av systemet ikke blir sårbar i tilfelle ferie og annet fravær.</t>
  </si>
  <si>
    <r>
      <rPr>
        <i/>
        <sz val="11"/>
        <color rgb="FF000000"/>
        <rFont val="Calibri"/>
        <family val="2"/>
        <scheme val="minor"/>
      </rPr>
      <t xml:space="preserve">Ja: </t>
    </r>
    <r>
      <rPr>
        <sz val="11"/>
        <color rgb="FF000000"/>
        <rFont val="Calibri"/>
        <family val="2"/>
        <scheme val="minor"/>
      </rPr>
      <t xml:space="preserve">Både roller og arbeidsoppgaver er definert.
</t>
    </r>
    <r>
      <rPr>
        <i/>
        <sz val="11"/>
        <color rgb="FF000000"/>
        <rFont val="Calibri"/>
        <family val="2"/>
        <scheme val="minor"/>
      </rPr>
      <t>Nei:</t>
    </r>
    <r>
      <rPr>
        <sz val="11"/>
        <color rgb="FF000000"/>
        <rFont val="Calibri"/>
        <family val="2"/>
        <scheme val="minor"/>
      </rPr>
      <t xml:space="preserve"> Roller og arbeidsoppgaver er ikke definert.
</t>
    </r>
  </si>
  <si>
    <t>MK2</t>
  </si>
  <si>
    <t>Har systemansvarlig tid og ressurser til å ta på seg oppgaven?</t>
  </si>
  <si>
    <t>Dersom systemansvarlig er avklart er det viktig at denne personen er involvert i prosessen rundt innføring av en ny løsning.</t>
  </si>
  <si>
    <r>
      <rPr>
        <i/>
        <sz val="11"/>
        <color rgb="FF000000"/>
        <rFont val="Calibri"/>
        <family val="2"/>
        <scheme val="minor"/>
      </rPr>
      <t>Ja:</t>
    </r>
    <r>
      <rPr>
        <sz val="11"/>
        <color rgb="FF000000"/>
        <rFont val="Calibri"/>
        <family val="2"/>
        <scheme val="minor"/>
      </rPr>
      <t xml:space="preserve"> Systemansvarlig har både tilstrekkelig med tid og ressurser for å være systemeier.
</t>
    </r>
    <r>
      <rPr>
        <i/>
        <sz val="11"/>
        <color rgb="FF000000"/>
        <rFont val="Calibri"/>
        <family val="2"/>
        <scheme val="minor"/>
      </rPr>
      <t>Nei:</t>
    </r>
    <r>
      <rPr>
        <sz val="11"/>
        <color rgb="FF000000"/>
        <rFont val="Calibri"/>
        <family val="2"/>
        <scheme val="minor"/>
      </rPr>
      <t xml:space="preserve"> Systemansvarlig mangler tid eller ressurser for for å ta på seg oppgaver.
</t>
    </r>
    <r>
      <rPr>
        <i/>
        <sz val="11"/>
        <color rgb="FF000000"/>
        <rFont val="Calibri"/>
        <family val="2"/>
        <scheme val="minor"/>
      </rPr>
      <t>Uavklart</t>
    </r>
    <r>
      <rPr>
        <sz val="11"/>
        <color rgb="FF000000"/>
        <rFont val="Calibri"/>
        <family val="2"/>
        <scheme val="minor"/>
      </rPr>
      <t>: Systemansvarlig er ikke avklart.</t>
    </r>
  </si>
  <si>
    <t>MK3</t>
  </si>
  <si>
    <t>Er systemansvarlig involvert i anskaffelsen?</t>
  </si>
  <si>
    <t>Det er viktig at systemansvarlig er involvert så tidlig som mulig i prosessen. En systemansvarlig har ansvar for den daglige praktiske forvaltningen av systemet.</t>
  </si>
  <si>
    <r>
      <rPr>
        <i/>
        <sz val="11"/>
        <color rgb="FF000000"/>
        <rFont val="Calibri"/>
        <family val="2"/>
        <scheme val="minor"/>
      </rPr>
      <t>Ja:</t>
    </r>
    <r>
      <rPr>
        <sz val="11"/>
        <color rgb="FF000000"/>
        <rFont val="Calibri"/>
        <family val="2"/>
        <scheme val="minor"/>
      </rPr>
      <t xml:space="preserve"> Systemansvarlig har blitt informert og involvert i anskaffelsen.
</t>
    </r>
    <r>
      <rPr>
        <i/>
        <sz val="11"/>
        <color rgb="FF000000"/>
        <rFont val="Calibri"/>
        <family val="2"/>
        <scheme val="minor"/>
      </rPr>
      <t xml:space="preserve">Nei: </t>
    </r>
    <r>
      <rPr>
        <sz val="11"/>
        <color rgb="FF000000"/>
        <rFont val="Calibri"/>
        <family val="2"/>
        <scheme val="minor"/>
      </rPr>
      <t xml:space="preserve">Systemansvarlig er avklart men ikke involvert.
</t>
    </r>
    <r>
      <rPr>
        <i/>
        <sz val="11"/>
        <color rgb="FF000000"/>
        <rFont val="Calibri"/>
        <family val="2"/>
        <scheme val="minor"/>
      </rPr>
      <t>Uavklart:</t>
    </r>
    <r>
      <rPr>
        <sz val="11"/>
        <color rgb="FF000000"/>
        <rFont val="Calibri"/>
        <family val="2"/>
        <scheme val="minor"/>
      </rPr>
      <t xml:space="preserve"> Systemansvarlig er uavklart.
</t>
    </r>
    <r>
      <rPr>
        <i/>
        <sz val="11"/>
        <color rgb="FF000000"/>
        <rFont val="Calibri"/>
        <family val="2"/>
        <scheme val="minor"/>
      </rPr>
      <t xml:space="preserve">
</t>
    </r>
  </si>
  <si>
    <t>MK4</t>
  </si>
  <si>
    <t>Har tillitsvalgte blitt orientert (eventuelt involvert) om kjøp av systemet?</t>
  </si>
  <si>
    <t>Dette gjelder spesielt om systemet vil medføre endringer av arbeidsprosesser. God involvering av tillitsvalgte er viktig for å sikre en god gjennomføring. Opplæring av de tillitsvalgte som skal være med i anskaffelsen er viktig, siden de kan mangle spesialisert IT-kompetanse.</t>
  </si>
  <si>
    <r>
      <rPr>
        <i/>
        <sz val="11"/>
        <color rgb="FF000000"/>
        <rFont val="Calibri"/>
        <family val="2"/>
        <scheme val="minor"/>
      </rPr>
      <t>Ja:</t>
    </r>
    <r>
      <rPr>
        <sz val="11"/>
        <color rgb="FF000000"/>
        <rFont val="Calibri"/>
        <family val="2"/>
        <scheme val="minor"/>
      </rPr>
      <t xml:space="preserve"> Alle relevante tillitsvalgte har blitt involvert
</t>
    </r>
    <r>
      <rPr>
        <i/>
        <sz val="11"/>
        <color rgb="FF000000"/>
        <rFont val="Calibri"/>
        <family val="2"/>
        <scheme val="minor"/>
      </rPr>
      <t>Nei:</t>
    </r>
    <r>
      <rPr>
        <sz val="11"/>
        <color rgb="FF000000"/>
        <rFont val="Calibri"/>
        <family val="2"/>
        <scheme val="minor"/>
      </rPr>
      <t xml:space="preserve"> Ingen av tillitsvalgte har blitt involvert knyttet til innkjøpet
</t>
    </r>
    <r>
      <rPr>
        <i/>
        <sz val="11"/>
        <color rgb="FF000000"/>
        <rFont val="Calibri"/>
        <family val="2"/>
        <scheme val="minor"/>
      </rPr>
      <t>Ikke aktuelt:</t>
    </r>
    <r>
      <rPr>
        <sz val="11"/>
        <color rgb="FF000000"/>
        <rFont val="Calibri"/>
        <family val="2"/>
        <scheme val="minor"/>
      </rPr>
      <t xml:space="preserve"> Systemet påvirker ikke noen arbeidsprosseser til ansatte i kommunen.</t>
    </r>
  </si>
  <si>
    <t>MK5</t>
  </si>
  <si>
    <t>Hvis systemet er tenkt brukt av kommunens innbyggere: Hvem skal ha ansvar for brukerstøtte for løsningen?</t>
  </si>
  <si>
    <t xml:space="preserve">Det vil alltid være en andel av kommunens innbyggere som vil ha problemer med å ta nesten enhver ny løsning i bruk. Dersom løsningen skal brukes av innbyggere, og det er en sjanse (om enn liten) for at enkelte ikke klarer bruke løsningen bør det avklares hvem som skal svare på spørsmål. Se vedlegg for kartlegging av utfordringer rundt systemer brukt av kommunens innbyggere. </t>
  </si>
  <si>
    <r>
      <rPr>
        <i/>
        <sz val="11"/>
        <color rgb="FF000000"/>
        <rFont val="Calibri"/>
        <family val="2"/>
        <scheme val="minor"/>
      </rPr>
      <t xml:space="preserve">Leverandør: </t>
    </r>
    <r>
      <rPr>
        <sz val="11"/>
        <color rgb="FF000000"/>
        <rFont val="Calibri"/>
        <family val="2"/>
        <scheme val="minor"/>
      </rPr>
      <t xml:space="preserve">Leverandør tar ansvaret alene overfor innbyggere i kommunen.
</t>
    </r>
    <r>
      <rPr>
        <i/>
        <sz val="11"/>
        <color rgb="FF000000"/>
        <rFont val="Calibri"/>
        <family val="2"/>
        <scheme val="minor"/>
      </rPr>
      <t>Kombinert:</t>
    </r>
    <r>
      <rPr>
        <sz val="11"/>
        <color rgb="FF000000"/>
        <rFont val="Calibri"/>
        <family val="2"/>
        <scheme val="minor"/>
      </rPr>
      <t xml:space="preserve"> Kommunens ansatte sammen med leverandør gjør brukerstøtte.
</t>
    </r>
    <r>
      <rPr>
        <i/>
        <sz val="11"/>
        <color rgb="FF000000"/>
        <rFont val="Calibri"/>
        <family val="2"/>
        <scheme val="minor"/>
      </rPr>
      <t>Kommunens ansatte:</t>
    </r>
    <r>
      <rPr>
        <sz val="11"/>
        <color rgb="FF000000"/>
        <rFont val="Calibri"/>
        <family val="2"/>
        <scheme val="minor"/>
      </rPr>
      <t xml:space="preserve"> Kommunen tar ansvaret alene overfor innbyggere i kommunen.
</t>
    </r>
    <r>
      <rPr>
        <i/>
        <sz val="11"/>
        <color rgb="FF000000"/>
        <rFont val="Calibri"/>
        <family val="2"/>
        <scheme val="minor"/>
      </rPr>
      <t xml:space="preserve">Ikke relevant: </t>
    </r>
    <r>
      <rPr>
        <sz val="11"/>
        <color rgb="FF000000"/>
        <rFont val="Calibri"/>
        <family val="2"/>
        <scheme val="minor"/>
      </rPr>
      <t>Brukerstøtte er ikke relevansen for løsningen.</t>
    </r>
  </si>
  <si>
    <t>MK6a</t>
  </si>
  <si>
    <t>Har IT personale blitt involvert i anskaffelsen?</t>
  </si>
  <si>
    <t>Når en kommune vurderer anskaffelse av nye løsninger er det viktig at IT involveres tidlig i prosessen, uavhengig av om dette er en lokal IT-avdeling eller via et interkommunalt selskap (IKS). Dette sikrer at de tekniske aspektene, integrasjon med eksisterende systemer, og overholdelse av sikkerhets- og kompatibilitetskrav blir vurdert. Involvering av IT-eksperter bidrar til mer informerte beslutninger, mer effektiv integrasjon og bedre utnyttelse av kommunens eksisterende IT-ressurser.  Der det viktig å sikre god kunnskap og erfaring med prosjekter gjennom hele anskaffelsen og sørge for at kunnskapen blir overlevert i drift og hele driftsfasen.
Et eksempel på hvor IT kan være relevant er for spørsmål MK24, som går på om eksisterende løsninger er vurdert.</t>
  </si>
  <si>
    <r>
      <rPr>
        <i/>
        <sz val="11"/>
        <color rgb="FF000000"/>
        <rFont val="Calibri"/>
        <family val="2"/>
        <scheme val="minor"/>
      </rPr>
      <t>Ja</t>
    </r>
    <r>
      <rPr>
        <sz val="11"/>
        <color rgb="FF000000"/>
        <rFont val="Calibri"/>
        <family val="2"/>
        <scheme val="minor"/>
      </rPr>
      <t xml:space="preserve">: IT har blitt tidlig involvert, og vil være en aktiv del av anskaffelsen.
</t>
    </r>
    <r>
      <rPr>
        <i/>
        <sz val="11"/>
        <color rgb="FF000000"/>
        <rFont val="Calibri"/>
        <family val="2"/>
        <scheme val="minor"/>
      </rPr>
      <t>Delvis</t>
    </r>
    <r>
      <rPr>
        <sz val="11"/>
        <color rgb="FF000000"/>
        <rFont val="Calibri"/>
        <family val="2"/>
        <scheme val="minor"/>
      </rPr>
      <t xml:space="preserve">:  IT har vært involvert i en innledende fase, men det er ikke besluttet noen videre deltakelse. 
</t>
    </r>
    <r>
      <rPr>
        <i/>
        <sz val="11"/>
        <color rgb="FF000000"/>
        <rFont val="Calibri"/>
        <family val="2"/>
        <scheme val="minor"/>
      </rPr>
      <t>Nei</t>
    </r>
    <r>
      <rPr>
        <sz val="11"/>
        <color rgb="FF000000"/>
        <rFont val="Calibri"/>
        <family val="2"/>
        <scheme val="minor"/>
      </rPr>
      <t xml:space="preserve">: IT har ikke vært involvert til nå, og dette er heller ikke blitt vurdert.
</t>
    </r>
    <r>
      <rPr>
        <i/>
        <sz val="11"/>
        <color rgb="FF000000"/>
        <rFont val="Calibri"/>
        <family val="2"/>
        <scheme val="minor"/>
      </rPr>
      <t>Planlagt</t>
    </r>
    <r>
      <rPr>
        <sz val="11"/>
        <color rgb="FF000000"/>
        <rFont val="Calibri"/>
        <family val="2"/>
        <scheme val="minor"/>
      </rPr>
      <t xml:space="preserve">: Det er planlagt at IT skal involveres senere i prosessen, men dette har ikke skjedd enda.
</t>
    </r>
    <r>
      <rPr>
        <i/>
        <sz val="11"/>
        <color rgb="FF000000"/>
        <rFont val="Calibri"/>
        <family val="2"/>
        <scheme val="minor"/>
      </rPr>
      <t>Ikke relevant</t>
    </r>
    <r>
      <rPr>
        <sz val="11"/>
        <color rgb="FF000000"/>
        <rFont val="Calibri"/>
        <family val="2"/>
        <scheme val="minor"/>
      </rPr>
      <t xml:space="preserve">: Det vil ikke være behov for IT i anskaffelsen.
</t>
    </r>
  </si>
  <si>
    <t>MK6b</t>
  </si>
  <si>
    <t>Har økonomiavdelingen blitt involvert i anskaffelsen?</t>
  </si>
  <si>
    <t xml:space="preserve">I kommunale anskaffelsesprosesser er det viktig å involvere økonomi- eller regnskapspersonell fra starten. Dette sikrer at økonomiske aspekter, som budsjettplanlegging, kostnadseffektivitet og vurdering av total kostnad over produktets eller tjenestens levetid blir vurdert. Det kan også være at økonomiansvarlige kan bidra med innsikt i skjulte kostnader, som vedlikehold, opplæring, kostnader ved oppgradering og integrasjoner. Det er også viktig å ha med noen som kan sikre at regnskapsprinsipper, offentlige anskaffelsesregler og kontraktsforhold blir ivaretatt.
</t>
  </si>
  <si>
    <r>
      <rPr>
        <i/>
        <sz val="11"/>
        <color rgb="FF000000"/>
        <rFont val="Calibri"/>
        <family val="2"/>
        <scheme val="minor"/>
      </rPr>
      <t>Ja</t>
    </r>
    <r>
      <rPr>
        <sz val="11"/>
        <color rgb="FF000000"/>
        <rFont val="Calibri"/>
        <family val="2"/>
        <scheme val="minor"/>
      </rPr>
      <t xml:space="preserve">: Økonomiavdelingen har blitt tidlig involvert, og vil være en aktiv del av anskaffelsen.
</t>
    </r>
    <r>
      <rPr>
        <i/>
        <sz val="11"/>
        <color rgb="FF000000"/>
        <rFont val="Calibri"/>
        <family val="2"/>
        <scheme val="minor"/>
      </rPr>
      <t>Delvis</t>
    </r>
    <r>
      <rPr>
        <sz val="11"/>
        <color rgb="FF000000"/>
        <rFont val="Calibri"/>
        <family val="2"/>
        <scheme val="minor"/>
      </rPr>
      <t xml:space="preserve">:  Økonomiavdelingen har vært involvert i en innledende fase, men det er ikke besluttet noen videre deltakelse. 
</t>
    </r>
    <r>
      <rPr>
        <i/>
        <sz val="11"/>
        <color rgb="FF000000"/>
        <rFont val="Calibri"/>
        <family val="2"/>
        <scheme val="minor"/>
      </rPr>
      <t>Nei</t>
    </r>
    <r>
      <rPr>
        <sz val="11"/>
        <color rgb="FF000000"/>
        <rFont val="Calibri"/>
        <family val="2"/>
        <scheme val="minor"/>
      </rPr>
      <t xml:space="preserve">: Økonomiavdelingen har ikke vært involvert til nå, og dette er heller ikke blitt vurdert.
</t>
    </r>
    <r>
      <rPr>
        <i/>
        <sz val="11"/>
        <color rgb="FF000000"/>
        <rFont val="Calibri"/>
        <family val="2"/>
        <scheme val="minor"/>
      </rPr>
      <t>Planlagt</t>
    </r>
    <r>
      <rPr>
        <sz val="11"/>
        <color rgb="FF000000"/>
        <rFont val="Calibri"/>
        <family val="2"/>
        <scheme val="minor"/>
      </rPr>
      <t xml:space="preserve">: Det er planlagt at økonomiavdelingen skal involveres senere i prosessen, men dette har ikke skjedd enda.
</t>
    </r>
    <r>
      <rPr>
        <i/>
        <sz val="11"/>
        <color rgb="FF000000"/>
        <rFont val="Calibri"/>
        <family val="2"/>
        <scheme val="minor"/>
      </rPr>
      <t>Ikke relevant</t>
    </r>
    <r>
      <rPr>
        <sz val="11"/>
        <color rgb="FF000000"/>
        <rFont val="Calibri"/>
        <family val="2"/>
        <scheme val="minor"/>
      </rPr>
      <t>: Det vil ikke være behov for å ta hensyn til økonomiske aspekter, som budsjett og kostnader i anskaffelsen.</t>
    </r>
  </si>
  <si>
    <t>Økonomi og ressurser</t>
  </si>
  <si>
    <t>MK7</t>
  </si>
  <si>
    <t>Er det satt av budsjett og allokert ressurser til innføring av systemet for kommunens ansatte?</t>
  </si>
  <si>
    <t>Det er viktig at det settes av nok opplæringstid for ansatte til på å bli kjent med det nye systemet, samt kursing og tilstrekkelig avsatt tid i arbeidstiden til opplæring. 
Et eksempel på kostnader som må medregnes er om det som skal innføres er en løsning for ansatte som går i turnus. Her må en medregne kostnad til eventuelle vikarer for disse ansatte.</t>
  </si>
  <si>
    <r>
      <rPr>
        <i/>
        <sz val="11"/>
        <color rgb="FF000000"/>
        <rFont val="Calibri"/>
        <family val="2"/>
        <scheme val="minor"/>
      </rPr>
      <t xml:space="preserve">Tilstrekkelig tid: </t>
    </r>
    <r>
      <rPr>
        <sz val="11"/>
        <color rgb="FF000000"/>
        <rFont val="Calibri"/>
        <family val="2"/>
        <scheme val="minor"/>
      </rPr>
      <t xml:space="preserve">Det er  planlagt god tid til opplæring og kursing av de ansatte for opplæring i systemet.
</t>
    </r>
    <r>
      <rPr>
        <i/>
        <sz val="11"/>
        <color rgb="FF000000"/>
        <rFont val="Calibri"/>
        <family val="2"/>
        <scheme val="minor"/>
      </rPr>
      <t xml:space="preserve">Noe tid: </t>
    </r>
    <r>
      <rPr>
        <sz val="11"/>
        <color rgb="FF000000"/>
        <rFont val="Calibri"/>
        <family val="2"/>
        <scheme val="minor"/>
      </rPr>
      <t xml:space="preserve">Det er  planlagt litt tid til opplæring og kursing av de ansatte for opplæring i systemet.
</t>
    </r>
    <r>
      <rPr>
        <i/>
        <sz val="11"/>
        <color rgb="FF000000"/>
        <rFont val="Calibri"/>
        <family val="2"/>
        <scheme val="minor"/>
      </rPr>
      <t>Ingen tid:</t>
    </r>
    <r>
      <rPr>
        <sz val="11"/>
        <color rgb="FF000000"/>
        <rFont val="Calibri"/>
        <family val="2"/>
        <scheme val="minor"/>
      </rPr>
      <t xml:space="preserve"> Det er ikke planlagt inn tid til opplæring og kursing av de ansatte i systemet.
</t>
    </r>
    <r>
      <rPr>
        <i/>
        <sz val="11"/>
        <color rgb="FF000000"/>
        <rFont val="Calibri"/>
        <family val="2"/>
        <scheme val="minor"/>
      </rPr>
      <t>Ikke relevant:</t>
    </r>
    <r>
      <rPr>
        <sz val="11"/>
        <color rgb="FF000000"/>
        <rFont val="Calibri"/>
        <family val="2"/>
        <scheme val="minor"/>
      </rPr>
      <t xml:space="preserve"> Det er ikke behov for ressurser til innføring.</t>
    </r>
  </si>
  <si>
    <t>MK8</t>
  </si>
  <si>
    <t>Er det satt av budsjett og allokert ressurser til omstillingskostnader?</t>
  </si>
  <si>
    <t>Omstillingskostnader oppstår når man endrer fra et system til et annet, og kan inkludere tid og ressurser brukt på å tilpasse eksisterende prosesser, samt eventuelle tekniske tilpasninger som er nødvendige, noe som også kan involvere arbeid utført av leverandør. En kan ha mer i omstillingskostnader for et system enn direkte innkjøpskostnader, siden det kan være omfattende å endre eksisterende prosesser, og dyrt å leie inn leverandør for å bistå med omstilling.
Herunder kommer også kostnader ved testing av det nye systemet, noe som i seg selv kan bli ganske omfattende.</t>
  </si>
  <si>
    <r>
      <rPr>
        <i/>
        <sz val="11"/>
        <color rgb="FF000000"/>
        <rFont val="Calibri"/>
        <family val="2"/>
        <scheme val="minor"/>
      </rPr>
      <t>Fullt budsjett:</t>
    </r>
    <r>
      <rPr>
        <sz val="11"/>
        <color rgb="FF000000"/>
        <rFont val="Calibri"/>
        <family val="2"/>
        <scheme val="minor"/>
      </rPr>
      <t xml:space="preserve"> Det er satt av tilstrekkelig budsjett og ressurser til omstillingen.
</t>
    </r>
    <r>
      <rPr>
        <i/>
        <sz val="11"/>
        <color rgb="FF000000"/>
        <rFont val="Calibri"/>
        <family val="2"/>
        <scheme val="minor"/>
      </rPr>
      <t>Delvis budsjett:</t>
    </r>
    <r>
      <rPr>
        <sz val="11"/>
        <color rgb="FF000000"/>
        <rFont val="Calibri"/>
        <family val="2"/>
        <scheme val="minor"/>
      </rPr>
      <t xml:space="preserve"> Det er satt av delvis budsjett og ressurser til omstillingen.
</t>
    </r>
    <r>
      <rPr>
        <i/>
        <sz val="11"/>
        <color rgb="FF000000"/>
        <rFont val="Calibri"/>
        <family val="2"/>
        <scheme val="minor"/>
      </rPr>
      <t>Minimalt budsjett:</t>
    </r>
    <r>
      <rPr>
        <sz val="11"/>
        <color rgb="FF000000"/>
        <rFont val="Calibri"/>
        <family val="2"/>
        <scheme val="minor"/>
      </rPr>
      <t xml:space="preserve">  Det er minimalt budsjettert og ressurser avsatt til selve omstillingen.
</t>
    </r>
    <r>
      <rPr>
        <i/>
        <sz val="11"/>
        <color rgb="FF000000"/>
        <rFont val="Calibri"/>
        <family val="2"/>
        <scheme val="minor"/>
      </rPr>
      <t>Ikke relevant</t>
    </r>
    <r>
      <rPr>
        <sz val="11"/>
        <color rgb="FF000000"/>
        <rFont val="Calibri"/>
        <family val="2"/>
        <scheme val="minor"/>
      </rPr>
      <t>: Det vil ikke være noen omstillingskostnader.</t>
    </r>
  </si>
  <si>
    <t>MK9</t>
  </si>
  <si>
    <t xml:space="preserve">Er det satt av budsjett og allokert ressurser til innføring av systemet for kommunens innbyggere?  </t>
  </si>
  <si>
    <t>Dette spørsmålet er er knyttet til MK5, om brukerstøtte, men dekker også situasjoner hvor det ikke nødvendigvis er behov for brukerstøtte. 
Innføringskostnadene inkluderer utgifter til opplæring av brukere og kursmateriell til innføring av systemet for kommunens innbyggere. Det er viktig å planlegge for støtte og opplæring til innbyggere, om ikke mer enn å sette opp en plakat om hvordan en ny løsning brukes. Se også sjekkliste for utfordringer rundt innføring av nye systemer for en kommunes innbyggere.</t>
  </si>
  <si>
    <r>
      <rPr>
        <i/>
        <sz val="11"/>
        <color rgb="FF000000"/>
        <rFont val="Calibri"/>
        <family val="2"/>
        <scheme val="minor"/>
      </rPr>
      <t>Fullt budsjett:</t>
    </r>
    <r>
      <rPr>
        <sz val="11"/>
        <color rgb="FF000000"/>
        <rFont val="Calibri"/>
        <family val="2"/>
        <scheme val="minor"/>
      </rPr>
      <t xml:space="preserve"> Det er satt av penger til alle  utgifter til opplæring og kursmateriell. 
</t>
    </r>
    <r>
      <rPr>
        <i/>
        <sz val="11"/>
        <color rgb="FF000000"/>
        <rFont val="Calibri"/>
        <family val="2"/>
        <scheme val="minor"/>
      </rPr>
      <t>Delvis budsjett:</t>
    </r>
    <r>
      <rPr>
        <sz val="11"/>
        <color rgb="FF000000"/>
        <rFont val="Calibri"/>
        <family val="2"/>
        <scheme val="minor"/>
      </rPr>
      <t xml:space="preserve">  Det er satt av noe penger til utgifter til opplæring og kursmateriell.
</t>
    </r>
    <r>
      <rPr>
        <i/>
        <sz val="11"/>
        <color rgb="FF000000"/>
        <rFont val="Calibri"/>
        <family val="2"/>
        <scheme val="minor"/>
      </rPr>
      <t xml:space="preserve">Minimalt budsjett: </t>
    </r>
    <r>
      <rPr>
        <sz val="11"/>
        <color rgb="FF000000"/>
        <rFont val="Calibri"/>
        <family val="2"/>
        <scheme val="minor"/>
      </rPr>
      <t xml:space="preserve"> Det er ikke satt av penger til opplæring av brukere og kursmateriell.
</t>
    </r>
    <r>
      <rPr>
        <i/>
        <sz val="11"/>
        <color rgb="FF000000"/>
        <rFont val="Calibri"/>
        <family val="2"/>
        <scheme val="minor"/>
      </rPr>
      <t>Ikke aktuelt</t>
    </r>
    <r>
      <rPr>
        <sz val="11"/>
        <color rgb="FF000000"/>
        <rFont val="Calibri"/>
        <family val="2"/>
        <scheme val="minor"/>
      </rPr>
      <t xml:space="preserve">: Systemet brukes ikke av kommunens innbyggere.
</t>
    </r>
  </si>
  <si>
    <t>MK10</t>
  </si>
  <si>
    <t>Er det satt av budsjett og allokert ressurser til forvaltning av systemet?</t>
  </si>
  <si>
    <t>En løsning består også av arbeids- og forretningsprosesser som løsningen er en del av. Som en del av forvaltning må en definere behov, prosesser, retningslinjer og krav, og forstå hvordan den tekniske løsningen støtter fagområdet. Det er også viktig at brukerne er involvert her. Under forvaltning inkluderes også årlige vedlikeholdskostnader, og eventuelle kostnader forbundet med støttesystemer. Usikkerhet ved fremtidige endringer eller risiko bør også legges inn i budsjettet.</t>
  </si>
  <si>
    <r>
      <rPr>
        <i/>
        <sz val="11"/>
        <color rgb="FF000000"/>
        <rFont val="Calibri"/>
        <family val="2"/>
        <scheme val="minor"/>
      </rPr>
      <t xml:space="preserve">Fullt budsjett: </t>
    </r>
    <r>
      <rPr>
        <sz val="11"/>
        <color rgb="FF000000"/>
        <rFont val="Calibri"/>
        <family val="2"/>
        <scheme val="minor"/>
      </rPr>
      <t xml:space="preserve">Det er satt av budsjett og ressurser til forvaltning.
</t>
    </r>
    <r>
      <rPr>
        <i/>
        <sz val="11"/>
        <color rgb="FF000000"/>
        <rFont val="Calibri"/>
        <family val="2"/>
        <scheme val="minor"/>
      </rPr>
      <t>Delvis budsjett:</t>
    </r>
    <r>
      <rPr>
        <sz val="11"/>
        <color rgb="FF000000"/>
        <rFont val="Calibri"/>
        <family val="2"/>
        <scheme val="minor"/>
      </rPr>
      <t xml:space="preserve">  Det er satt av budsjett og ressurser til forvaltning.
</t>
    </r>
    <r>
      <rPr>
        <i/>
        <sz val="11"/>
        <color rgb="FF000000"/>
        <rFont val="Calibri"/>
        <family val="2"/>
        <scheme val="minor"/>
      </rPr>
      <t>Minimalt budsjett:</t>
    </r>
    <r>
      <rPr>
        <sz val="11"/>
        <color rgb="FF000000"/>
        <rFont val="Calibri"/>
        <family val="2"/>
        <scheme val="minor"/>
      </rPr>
      <t xml:space="preserve">  Det er ikke satt av budsjett og ressurser til forvaltning. 
</t>
    </r>
    <r>
      <rPr>
        <i/>
        <sz val="11"/>
        <color rgb="FF000000"/>
        <rFont val="Calibri"/>
        <family val="2"/>
        <scheme val="minor"/>
      </rPr>
      <t>Ikke relevant</t>
    </r>
    <r>
      <rPr>
        <sz val="11"/>
        <color rgb="FF000000"/>
        <rFont val="Calibri"/>
        <family val="2"/>
        <scheme val="minor"/>
      </rPr>
      <t>: Det vil ikke være behov for forvaltning av systemet.</t>
    </r>
  </si>
  <si>
    <t>MK11</t>
  </si>
  <si>
    <t>Er det satt av budsjett for å sikre løsningen?</t>
  </si>
  <si>
    <t>Her ligger utgifter til sikkerhetsinfrastruktur, overvåking, logganalyse, kompetansebygging og andre tiltak som er nødvendige for å beskytte systemet og dataene det håndterer.  Dette kan også involvere å kjøpe inn sikkerhetstjenester for å overvåke og beskytte systemet.
Dette er spesielt viktig om systemet involverer kritisk infrastruktur. Et eksempel her er systemer for vannforsyning hvor avvik kan føre til problemer for alle kommunens innbyggere.
Merk: Her kan det være lurt å involvere IT personell i besvarelsen.</t>
  </si>
  <si>
    <r>
      <rPr>
        <i/>
        <sz val="11"/>
        <color rgb="FF000000"/>
        <rFont val="Calibri"/>
        <family val="2"/>
        <scheme val="minor"/>
      </rPr>
      <t>Fullt budsjett:</t>
    </r>
    <r>
      <rPr>
        <sz val="11"/>
        <color rgb="FF000000"/>
        <rFont val="Calibri"/>
        <family val="2"/>
        <scheme val="minor"/>
      </rPr>
      <t xml:space="preserve"> Det er satt av penger til å sikre infrastrukturen som tjenesten skal leve i, samt alle andre sikkerhetstjenester som logging og overvåkning. i tillegg er det tilgjengelig ressurser i drift eller hos IKS som har tid til å følge dette opp.
</t>
    </r>
    <r>
      <rPr>
        <i/>
        <sz val="11"/>
        <color rgb="FF000000"/>
        <rFont val="Calibri"/>
        <family val="2"/>
        <scheme val="minor"/>
      </rPr>
      <t>Delvis budsjett:</t>
    </r>
    <r>
      <rPr>
        <sz val="11"/>
        <color rgb="FF000000"/>
        <rFont val="Calibri"/>
        <family val="2"/>
        <scheme val="minor"/>
      </rPr>
      <t xml:space="preserve"> Det finnes budsjett til noe beskyttelse og overvåkning av tjenesten,  i tillegg til at det eksisterer ressurser som kan håndtere det, men antagelig har de utilstrekkelig med tid.
</t>
    </r>
    <r>
      <rPr>
        <i/>
        <sz val="11"/>
        <color rgb="FF000000"/>
        <rFont val="Calibri"/>
        <family val="2"/>
        <scheme val="minor"/>
      </rPr>
      <t>Minimalt budsjett:</t>
    </r>
    <r>
      <rPr>
        <sz val="11"/>
        <color rgb="FF000000"/>
        <rFont val="Calibri"/>
        <family val="2"/>
        <scheme val="minor"/>
      </rPr>
      <t xml:space="preserve">  Vi vet at det ikke er satt av nok ressurser til beskyttelse og overvåkning av tjenesten.
</t>
    </r>
    <r>
      <rPr>
        <i/>
        <sz val="11"/>
        <color rgb="FF000000"/>
        <rFont val="Calibri"/>
        <family val="2"/>
        <scheme val="minor"/>
      </rPr>
      <t xml:space="preserve">Ikke relevant: </t>
    </r>
    <r>
      <rPr>
        <sz val="11"/>
        <color rgb="FF000000"/>
        <rFont val="Calibri"/>
        <family val="2"/>
        <scheme val="minor"/>
      </rPr>
      <t xml:space="preserve">Det er ikke behov for å sikre løsningen.
</t>
    </r>
    <r>
      <rPr>
        <i/>
        <sz val="11"/>
        <color rgb="FF000000"/>
        <rFont val="Calibri"/>
        <family val="2"/>
        <scheme val="minor"/>
      </rPr>
      <t xml:space="preserve">Vet ikke: </t>
    </r>
    <r>
      <rPr>
        <sz val="11"/>
        <color rgb="FF000000"/>
        <rFont val="Calibri"/>
        <family val="2"/>
        <scheme val="minor"/>
      </rPr>
      <t>Vi vet ikke foreløpig om løsningens sikkerhet er godt nok ivaretatt.</t>
    </r>
  </si>
  <si>
    <t>MK12</t>
  </si>
  <si>
    <t>Har personvernombudet  blitt orientert om mulig personsensitiv informasjon i løsningen?</t>
  </si>
  <si>
    <t>En ny løsning kan komme til å behandle personopplysninger. Da er det viktig å involvere personvernombudet i kommunen, for å kartlegge:
1) Hvis det vil komme til å finnes personsensitive opplysninger som skal behandles i løsningen.
2) Hvis løsningen behandler personopplysninger så skal det kontrolleres at behandlingen av disse tilfredsstiller lovkrav og retningslinjer for bruk og behandling av personsensitiv informasjon (GDPR).
Det kan mangle både på kompetanse til å gi innsikt i systemets informasjonsbehandling og tilstrekkelig med tid til å gjennomføre en personvernvurdering.</t>
  </si>
  <si>
    <r>
      <rPr>
        <i/>
        <sz val="11"/>
        <color rgb="FF000000"/>
        <rFont val="Calibri"/>
        <family val="2"/>
      </rPr>
      <t xml:space="preserve">Ja: </t>
    </r>
    <r>
      <rPr>
        <sz val="11"/>
        <color rgb="FF000000"/>
        <rFont val="Calibri"/>
        <family val="2"/>
      </rPr>
      <t xml:space="preserve">Personvernombudet har blitt orientert om løsningen og har kartlagt at behandling av personopplysninger er godt ivaretatt.
</t>
    </r>
    <r>
      <rPr>
        <i/>
        <sz val="11"/>
        <color rgb="FF000000"/>
        <rFont val="Calibri"/>
        <family val="2"/>
      </rPr>
      <t>Delvis</t>
    </r>
    <r>
      <rPr>
        <sz val="11"/>
        <color rgb="FF000000"/>
        <rFont val="Calibri"/>
        <family val="2"/>
      </rPr>
      <t xml:space="preserve">: Personvernombudet har blitt orientert om den nye løsningen, men har ikke fått kartlagt personsensitiv informasjon som kan inngå i den. Det mangler på ressurser (støttekompetanse og eventuell dokumentasjon), samt tilstrekkelig tid satt av til å gjennomføre vurderingen.
</t>
    </r>
    <r>
      <rPr>
        <i/>
        <sz val="11"/>
        <color rgb="FF000000"/>
        <rFont val="Calibri"/>
        <family val="2"/>
      </rPr>
      <t xml:space="preserve">Nei: </t>
    </r>
    <r>
      <rPr>
        <sz val="11"/>
        <color rgb="FF000000"/>
        <rFont val="Calibri"/>
        <family val="2"/>
      </rPr>
      <t xml:space="preserve">Personvernombudet har ikke blitt involvert eller orientert om løsningen. 
</t>
    </r>
    <r>
      <rPr>
        <i/>
        <sz val="11"/>
        <color rgb="FF000000"/>
        <rFont val="Calibri"/>
        <family val="2"/>
      </rPr>
      <t xml:space="preserve">Ikke relevant: </t>
    </r>
    <r>
      <rPr>
        <sz val="11"/>
        <color rgb="FF000000"/>
        <rFont val="Calibri"/>
        <family val="2"/>
      </rPr>
      <t>Løsningen vil aldri kunne involvere personsensitiv informasjon.</t>
    </r>
  </si>
  <si>
    <t>MK13</t>
  </si>
  <si>
    <t>Er det vurdert utfasingskostnader for eventuelt eksisterende system?</t>
  </si>
  <si>
    <t>Utfasingskostnader er de kostnadene som er assosiert med å avvikle et system ved slutten av dets levetid. Dette inkluderer blant annet å flytte eventuelle data til et nytt system, eller ta en referansekopi av eksisterende data. i mange tilfeller vil nye systemer helt eller delvis erstatte eksisterende, og det er viktige at eksisterende systemer blir faset ut for å unngå teknisk gjeld, hvor en må operere to systemer i parallell i all framtid. Problemstillingen med drifting av gamle systemer som organisasjonen gjerne vil bli kvitt, men ikke klarer å få utfaset er vanlig, og binder opp ressurser unødvendig.</t>
  </si>
  <si>
    <t>Avhengigheter</t>
  </si>
  <si>
    <t>MK14</t>
  </si>
  <si>
    <t xml:space="preserve">Vil løsningen være avhengig av andre systemer?  </t>
  </si>
  <si>
    <t>Det er viktig å tenke på om løsningen vil slutte å fungere om andre systemer er nede. Et eksempel er en løsning som er avhengig av å sende epost til brukere - om sending av epost er nede så vil løsningen i praksis også være nede.
Tenk gjerne på både kommunale systemer (fagsystemer) og nasjonale systemer (f.eks. SvarUt, SvarInn) og ID-porten.
Husk også at kvaliteten på data som utveksles med andre systemer er av varierende kvalitet, og kommunen kan risikere flere vaskinger av data underveis i dataflyten, før de kan brukes. Utfordringen er ofte kommunens egen, men det er viktig å involvere leverandør i problemstillingen slik at de kan si noe om mulig løsninger og kostnader for dette.</t>
  </si>
  <si>
    <r>
      <rPr>
        <i/>
        <sz val="11"/>
        <color rgb="FF000000"/>
        <rFont val="Calibri"/>
        <family val="2"/>
        <scheme val="minor"/>
      </rPr>
      <t>Både interne og eksterne</t>
    </r>
    <r>
      <rPr>
        <sz val="11"/>
        <color rgb="FF000000"/>
        <rFont val="Calibri"/>
        <family val="2"/>
        <scheme val="minor"/>
      </rPr>
      <t xml:space="preserve">: Løsningen vil være avhengig både av nasjonale fellessystemer og systemer internt i kommunen.
</t>
    </r>
    <r>
      <rPr>
        <i/>
        <sz val="11"/>
        <color rgb="FF000000"/>
        <rFont val="Calibri"/>
        <family val="2"/>
        <scheme val="minor"/>
      </rPr>
      <t xml:space="preserve">Eksterne systemer: </t>
    </r>
    <r>
      <rPr>
        <sz val="11"/>
        <color rgb="FF000000"/>
        <rFont val="Calibri"/>
        <family val="2"/>
        <scheme val="minor"/>
      </rPr>
      <t xml:space="preserve">Avhengighet  av nasjonale fellessystemer som SvarUt, ID-porten.
</t>
    </r>
    <r>
      <rPr>
        <i/>
        <sz val="11"/>
        <color rgb="FF000000"/>
        <rFont val="Calibri"/>
        <family val="2"/>
        <scheme val="minor"/>
      </rPr>
      <t xml:space="preserve">Interne systemer: </t>
    </r>
    <r>
      <rPr>
        <sz val="11"/>
        <color rgb="FF000000"/>
        <rFont val="Calibri"/>
        <family val="2"/>
        <scheme val="minor"/>
      </rPr>
      <t xml:space="preserve">Flere avhengigheter med andre systemer og verdikjeder i kommunen eller driftet på vegne av kommunen. Eksempler: Epost, personalsystem, økonomisystem. 
</t>
    </r>
    <r>
      <rPr>
        <i/>
        <sz val="11"/>
        <color rgb="FF000000"/>
        <rFont val="Calibri"/>
        <family val="2"/>
        <scheme val="minor"/>
      </rPr>
      <t>Minimalt:</t>
    </r>
    <r>
      <rPr>
        <sz val="11"/>
        <color rgb="FF000000"/>
        <rFont val="Calibri"/>
        <family val="2"/>
        <scheme val="minor"/>
      </rPr>
      <t xml:space="preserve"> Bare grunnleggende avhengigheter, som til nettverk
</t>
    </r>
    <r>
      <rPr>
        <i/>
        <sz val="11"/>
        <color rgb="FF000000"/>
        <rFont val="Calibri"/>
        <family val="2"/>
        <scheme val="minor"/>
      </rPr>
      <t>Ingen</t>
    </r>
    <r>
      <rPr>
        <sz val="11"/>
        <color rgb="FF000000"/>
        <rFont val="Calibri"/>
        <family val="2"/>
        <scheme val="minor"/>
      </rPr>
      <t>: Ingen kjente avhengigheter eller forutsetninger.</t>
    </r>
  </si>
  <si>
    <t>MK15</t>
  </si>
  <si>
    <t>Vil andre systemer være avhengig av dette systemet?</t>
  </si>
  <si>
    <t>Tilsvarende som for at løsningen som anskaffes kan være avhengig av andre systemer for å fungere så kan det være andre systemer som blir avhengig av dette systemet, eller av data som er lagret i systemet.
Dersom det er mange systemer som er avhengig av løsningen så har det en sentral rolle i kommunens infrastruktur. Et eksempel her er  om anskaffelsen gjelder et system for pålogging av kommunens ansatte.  Hvis et slikt system slutter å fungere så vil mange andre systemer kunne bli utilgjengelige.
Et eksempel på et annet system som kan være avhengig,  kan være MinSide, som er tilgjengelig på kommunale websider. 
Avhengigheter kan delvis synliggjøres i f.eks. DigiOrden men må i tillegg dokumenteres i tekniske arkitekturtegninger.</t>
  </si>
  <si>
    <t>MK16</t>
  </si>
  <si>
    <t xml:space="preserve">Ønsker kommunen at løsningen skal være integrert med andre kommunale systemer?  </t>
  </si>
  <si>
    <t>Når systemer integreres så er de koblet sammen og utveksler data. Dette kan kreve endringer i begge systemene. f.eks. om et turnussystem er integrert med HR så vil det automatisk regulere turnus om noen har registrert fravær, og gjøre registreringer i HR slik at lønn blir riktig.
Tilsvarende kan et ressursstyringssytem kreve integrasjon med kommunens personal-, økonomi- eller driftssystemer for å få tilgang til oppdaterte og relevante data.</t>
  </si>
  <si>
    <r>
      <rPr>
        <i/>
        <sz val="11"/>
        <color rgb="FF000000"/>
        <rFont val="Calibri"/>
        <family val="2"/>
        <scheme val="minor"/>
      </rPr>
      <t>Flere:</t>
    </r>
    <r>
      <rPr>
        <sz val="11"/>
        <color rgb="FF000000"/>
        <rFont val="Calibri"/>
        <family val="2"/>
        <scheme val="minor"/>
      </rPr>
      <t xml:space="preserve"> Det er ønsker om flere integrasjoner med andre systemer i kommunen eller verdikjeder i kommunen er ønskelig. Eksempler: Personalsystem, økonomisystem.
</t>
    </r>
    <r>
      <rPr>
        <i/>
        <sz val="11"/>
        <color rgb="FF000000"/>
        <rFont val="Calibri"/>
        <family val="2"/>
        <scheme val="minor"/>
      </rPr>
      <t>Ett:</t>
    </r>
    <r>
      <rPr>
        <sz val="11"/>
        <color rgb="FF000000"/>
        <rFont val="Calibri"/>
        <family val="2"/>
        <scheme val="minor"/>
      </rPr>
      <t xml:space="preserve"> Løsningen skal ha en integrasjon med et annet system.
</t>
    </r>
    <r>
      <rPr>
        <i/>
        <sz val="11"/>
        <color rgb="FF000000"/>
        <rFont val="Calibri"/>
        <family val="2"/>
        <scheme val="minor"/>
      </rPr>
      <t>Ingen</t>
    </r>
    <r>
      <rPr>
        <sz val="11"/>
        <color rgb="FF000000"/>
        <rFont val="Calibri"/>
        <family val="2"/>
        <scheme val="minor"/>
      </rPr>
      <t xml:space="preserve">: Ingen kjente integrasjoner med andre systemer er ønskelig.
</t>
    </r>
  </si>
  <si>
    <t>MK17</t>
  </si>
  <si>
    <t>Er det ønskelig at andre systemer skal være integrert med løsningen?</t>
  </si>
  <si>
    <t>Integrasjoner går ofte begge veier, og eksisterende systemer kan ha nytte å bli integrert med dette nye systemet, dvs, ved å hente ut data fra det nye systemet. Dette kan medføre at den nye løsningen blir ansvarlig for å "eie" en del av kommunens informasjon.
Merk at slike integrasjoner medfører kostnader både for det nye systemet og for eksisterende systemer, så om det er planlagt at noen integrasjoner skal gjøres så må dette budsjetteres for.</t>
  </si>
  <si>
    <t>MK18</t>
  </si>
  <si>
    <t>Er det vurdert konsekvenser av problemer med integrasjoner og avhengigheter?</t>
  </si>
  <si>
    <t>Det kan være vanskelig å forutsi problemer, men det er viktig å vurdere hva som kan være følgene av at systemet faller ut eller opplever datalekasje, siden dette kan ha direkte konsekvenser for planlegging av alternativer og beredskap. Et eksempel på en mulig problematisk konsekvens er om løsningen er tenkt inneholde minimalt med personsensitiv informasjon, men samtidig skal integreres med andre løsninger som har mye personsensitiv informasjon. Slike situasjoner må tas hensyn til tidlig i en anskaffelse, siden det kan bety nye krav til sikring for flere andre systemer.
Merk at i praksis er "ikke relevant" svært sjeldent. i de fleste tilfeller vil systemet i minste fall være integrert med systemer for identifisering av brukere, samt være avhengig av fungerende nettverk.</t>
  </si>
  <si>
    <r>
      <rPr>
        <i/>
        <sz val="11"/>
        <color rgb="FF000000"/>
        <rFont val="Calibri"/>
        <family val="2"/>
        <scheme val="minor"/>
      </rPr>
      <t>Konsekvenser er avklart</t>
    </r>
    <r>
      <rPr>
        <sz val="11"/>
        <color rgb="FF000000"/>
        <rFont val="Calibri"/>
        <family val="2"/>
        <scheme val="minor"/>
      </rPr>
      <t xml:space="preserve">: Flere scenarier for hva som kan skje ved problemer er vurdert og tatt høyde for.
</t>
    </r>
    <r>
      <rPr>
        <i/>
        <sz val="11"/>
        <color rgb="FF000000"/>
        <rFont val="Calibri"/>
        <family val="2"/>
        <scheme val="minor"/>
      </rPr>
      <t>Konsekvenser er delvis avklart</t>
    </r>
    <r>
      <rPr>
        <sz val="11"/>
        <color rgb="FF000000"/>
        <rFont val="Calibri"/>
        <family val="2"/>
        <scheme val="minor"/>
      </rPr>
      <t xml:space="preserve">: Vi har sett på noen av alternativene for det som kan skje.
</t>
    </r>
    <r>
      <rPr>
        <i/>
        <sz val="11"/>
        <color rgb="FF000000"/>
        <rFont val="Calibri"/>
        <family val="2"/>
        <scheme val="minor"/>
      </rPr>
      <t>Konsekvenser er uavklart</t>
    </r>
    <r>
      <rPr>
        <sz val="11"/>
        <color rgb="FF000000"/>
        <rFont val="Calibri"/>
        <family val="2"/>
        <scheme val="minor"/>
      </rPr>
      <t xml:space="preserve">: Vi vet det vil være integrasjoner og avhengigheter, men vi har ikke vurdert eventuelle problemer.
</t>
    </r>
    <r>
      <rPr>
        <i/>
        <sz val="11"/>
        <color rgb="FF000000"/>
        <rFont val="Calibri"/>
        <family val="2"/>
        <scheme val="minor"/>
      </rPr>
      <t>Ikke relevant</t>
    </r>
    <r>
      <rPr>
        <sz val="11"/>
        <color rgb="FF000000"/>
        <rFont val="Calibri"/>
        <family val="2"/>
        <scheme val="minor"/>
      </rPr>
      <t>: Det finnes ingen integrasjoner eller avhengigheter.</t>
    </r>
  </si>
  <si>
    <t>Vedlikehold og forvaltning</t>
  </si>
  <si>
    <t>MK19</t>
  </si>
  <si>
    <t>Er det planlagt alternativer til løsningen om den slutter å virke?</t>
  </si>
  <si>
    <t>Alle systemer vil kunne oppleve nedetid hvor den ikke er tilgjengelig. i verste fall kan denne nedetiden strekke seg over lengre perioder. Dette er noe det er viktig å planlegge for. Generelt kan en skille mellom:
1. Normale rutiner, hvor alt fungerer som det skal
2. Nødrutiner, som brukes når systemet er utilgjengelig i en kort periode
3. Kriserutiner, for situasjoner hvor systemet er utilgjengelig over lengre tid.
Tidsperspektivet er løsningsavhengig, hva som er kort og lang tid avhenger av løsningen. Det kan også være at nødrutiner og kriserutiner vil begrense tilgangen til bare brukergrupper med størst behov, f.eks. eldre med helseproblemer. i tillegg til dette bør tjenesteeier ha flere reserveplaner for hva man kan gjøre ved bortfall, spesielt hvis løsningen er kritisk.</t>
  </si>
  <si>
    <t>MK20</t>
  </si>
  <si>
    <t>Skal data brukes til å ta viktige beslutninger?</t>
  </si>
  <si>
    <t xml:space="preserve">Om systemet skal brukes til å ta viktige beslutninger, eller inneholde viktige data, må data i systemet være korrekte. Dette bør en være bevist på før en anskaffer systemet, slik at rutiner og protokoller rundt bruken av systemet kan tilpasses hva systemet skal brukes til.
Eksempler på viktige beslutningsdata er pasientinformasjon for helse, værinformasjon for transportetater og skoleresultater for utdanningsmyndighetene. Feil i beslutningsdata kan føre til feil behandling av pasienter og feil i saksbehandling.
Viktigheten kan også kobles de kommunale verdivurderingene, som er en aktivitet knyttet til internkontroll. </t>
  </si>
  <si>
    <r>
      <rPr>
        <i/>
        <sz val="11"/>
        <color rgb="FF000000"/>
        <rFont val="Calibri"/>
        <family val="2"/>
        <scheme val="minor"/>
      </rPr>
      <t>Ingen feil data aksepteres</t>
    </r>
    <r>
      <rPr>
        <sz val="11"/>
        <color rgb="FF000000"/>
        <rFont val="Calibri"/>
        <family val="2"/>
        <scheme val="minor"/>
      </rPr>
      <t xml:space="preserve">: En IKT løsning for pasientjournal kan ikke ha feil personinformasjon eller diagnoseinformasjon.
</t>
    </r>
    <r>
      <rPr>
        <i/>
        <sz val="11"/>
        <color rgb="FF000000"/>
        <rFont val="Calibri"/>
        <family val="2"/>
        <scheme val="minor"/>
      </rPr>
      <t xml:space="preserve">Noen feil i data kan aksepteres: </t>
    </r>
    <r>
      <rPr>
        <sz val="11"/>
        <color rgb="FF000000"/>
        <rFont val="Calibri"/>
        <family val="2"/>
        <scheme val="minor"/>
      </rPr>
      <t xml:space="preserve">Ved registrering av data på et akuttmottak kan identitet til pasient kan være ukjent og sykdomsbildet usikkert. Mange feil kan inntre i registreringen.
</t>
    </r>
    <r>
      <rPr>
        <i/>
        <sz val="11"/>
        <color rgb="FF000000"/>
        <rFont val="Calibri"/>
        <family val="2"/>
        <scheme val="minor"/>
      </rPr>
      <t>Korrekte data i systemet er mindre viktig:</t>
    </r>
    <r>
      <rPr>
        <sz val="11"/>
        <color rgb="FF000000"/>
        <rFont val="Calibri"/>
        <family val="2"/>
        <scheme val="minor"/>
      </rPr>
      <t xml:space="preserve"> Informasjon knyttet til interne arrangementer, festplanlegging, og uformelle notater o.l.
</t>
    </r>
    <r>
      <rPr>
        <i/>
        <sz val="11"/>
        <color rgb="FF000000"/>
        <rFont val="Calibri"/>
        <family val="2"/>
        <scheme val="minor"/>
      </rPr>
      <t xml:space="preserve">Nei: </t>
    </r>
    <r>
      <rPr>
        <sz val="11"/>
        <color rgb="FF000000"/>
        <rFont val="Calibri"/>
        <family val="2"/>
        <scheme val="minor"/>
      </rPr>
      <t>Data fra løsningen blir ikke brukt til behandling eller beslutninger. Eksempel er ren informasjon til innbyggere.</t>
    </r>
  </si>
  <si>
    <t>MK21</t>
  </si>
  <si>
    <t>Er løsningen så viktig at den bør dekkes av beredskapsplaner?</t>
  </si>
  <si>
    <t>Dette kan være spesielt viktig dersom løsningen er viktig for liv og helse, forstyrrelser i samfunnet eller spesielt sårbare grupper.
f.eks. om løsningen er et nytt IT-system kan det være nødvendig for kommunen å vurdere hvordan systemsvikt eller datalekkasjer vil håndteres i deres beredskapsplaner.</t>
  </si>
  <si>
    <r>
      <rPr>
        <i/>
        <sz val="11"/>
        <color rgb="FF000000"/>
        <rFont val="Calibri"/>
        <family val="2"/>
        <scheme val="minor"/>
      </rPr>
      <t xml:space="preserve">Ja, og diskutert: </t>
    </r>
    <r>
      <rPr>
        <sz val="11"/>
        <color rgb="FF000000"/>
        <rFont val="Calibri"/>
        <family val="2"/>
        <scheme val="minor"/>
      </rPr>
      <t xml:space="preserve">Løsningen er allerede diskutert med kommunens beredskapskoordinator.
</t>
    </r>
    <r>
      <rPr>
        <i/>
        <sz val="11"/>
        <color rgb="FF000000"/>
        <rFont val="Calibri"/>
        <family val="2"/>
        <scheme val="minor"/>
      </rPr>
      <t>Ja, men ikke diskutert:</t>
    </r>
    <r>
      <rPr>
        <sz val="11"/>
        <color rgb="FF000000"/>
        <rFont val="Calibri"/>
        <family val="2"/>
        <scheme val="minor"/>
      </rPr>
      <t xml:space="preserve"> Løsningen vil bli omfattet av beredskapsplanlegging, men vi har ennå ikke drøftet løsningen med beredskapskoordinator.
</t>
    </r>
    <r>
      <rPr>
        <i/>
        <sz val="11"/>
        <color rgb="FF000000"/>
        <rFont val="Calibri"/>
        <family val="2"/>
        <scheme val="minor"/>
      </rPr>
      <t>Nei:</t>
    </r>
    <r>
      <rPr>
        <sz val="11"/>
        <color rgb="FF000000"/>
        <rFont val="Calibri"/>
        <family val="2"/>
        <scheme val="minor"/>
      </rPr>
      <t xml:space="preserve"> Det er ikke nødvendig med egne beredskapsplaner for løsningen.
</t>
    </r>
  </si>
  <si>
    <t>MK22</t>
  </si>
  <si>
    <t>Er det planlagt å utføre ROS-analyse på løsningen, og er det ressurser til å gjennomføre den?</t>
  </si>
  <si>
    <t>En Risiko- og Sårbarhetsanalyse (ROS-analyse) er en essensiell del av kommunens risikostyring. Analysen bidrar til å identifisere og evaluere risikoer og sårbarheter som kan påvirke løsningens funksjonalitet, sikkerhet, og pålitelighet. 
Prosessen skal ideelt sett starte i anskaffelsesfasen og fortsette gjennom hele systemets levetid. En grundig ROS-analyse krever tid og dedikerte ressurser, og det er viktig å vurdere om disse er tilgjengelige.</t>
  </si>
  <si>
    <r>
      <rPr>
        <i/>
        <sz val="11"/>
        <color rgb="FF000000"/>
        <rFont val="Calibri"/>
        <family val="2"/>
        <scheme val="minor"/>
      </rPr>
      <t>Ja:</t>
    </r>
    <r>
      <rPr>
        <sz val="11"/>
        <color rgb="FF000000"/>
        <rFont val="Calibri"/>
        <family val="2"/>
        <scheme val="minor"/>
      </rPr>
      <t xml:space="preserve"> Det er planlagt å gjøre en ROS-analyse.
</t>
    </r>
    <r>
      <rPr>
        <i/>
        <sz val="11"/>
        <color rgb="FF000000"/>
        <rFont val="Calibri"/>
        <family val="2"/>
        <scheme val="minor"/>
      </rPr>
      <t xml:space="preserve">Nei: </t>
    </r>
    <r>
      <rPr>
        <sz val="11"/>
        <color rgb="FF000000"/>
        <rFont val="Calibri"/>
        <family val="2"/>
        <scheme val="minor"/>
      </rPr>
      <t xml:space="preserve">ROS-analyse er ikke planlagt eller vurdert.
</t>
    </r>
  </si>
  <si>
    <t>Gevinst</t>
  </si>
  <si>
    <t>MK23</t>
  </si>
  <si>
    <t>Hva slags gevinst vil kommunen oppnå med løsningen?</t>
  </si>
  <si>
    <t>Velg aktuelle:</t>
  </si>
  <si>
    <t>Innføring av en ny løsning vil medføre kostnader, men gjerne også gevinster. De kan være i form av økonomiske besparelser, unngått kostnader, spart tid, og bedre kvalitet på tjenesten som skal ytes m.m.</t>
  </si>
  <si>
    <r>
      <rPr>
        <i/>
        <sz val="11"/>
        <color rgb="FF000000"/>
        <rFont val="Calibri"/>
        <family val="2"/>
        <scheme val="minor"/>
      </rPr>
      <t>Økonomisk besparelser</t>
    </r>
    <r>
      <rPr>
        <sz val="11"/>
        <color rgb="FF000000"/>
        <rFont val="Calibri"/>
        <family val="2"/>
        <scheme val="minor"/>
      </rPr>
      <t xml:space="preserve">: Løsningen vil gjøre at en kan kutte eksisterende kostnader.
</t>
    </r>
    <r>
      <rPr>
        <i/>
        <sz val="11"/>
        <color rgb="FF000000"/>
        <rFont val="Calibri"/>
        <family val="2"/>
        <scheme val="minor"/>
      </rPr>
      <t>Effektivitet</t>
    </r>
    <r>
      <rPr>
        <sz val="11"/>
        <color rgb="FF000000"/>
        <rFont val="Calibri"/>
        <family val="2"/>
        <scheme val="minor"/>
      </rPr>
      <t xml:space="preserve">: Løsningen vil gjøre arbeidsutførelsen til kommunen raskere, og spare tid i gjennomføring av oppgaver.
</t>
    </r>
    <r>
      <rPr>
        <i/>
        <sz val="11"/>
        <color rgb="FF000000"/>
        <rFont val="Calibri"/>
        <family val="2"/>
        <scheme val="minor"/>
      </rPr>
      <t>Bedre kvalitet</t>
    </r>
    <r>
      <rPr>
        <sz val="11"/>
        <color rgb="FF000000"/>
        <rFont val="Calibri"/>
        <family val="2"/>
        <scheme val="minor"/>
      </rPr>
      <t xml:space="preserve">: Løsningen vil gjøre at oppgaver utføres med bedre kvalitet.
</t>
    </r>
    <r>
      <rPr>
        <i/>
        <sz val="11"/>
        <color rgb="FF000000"/>
        <rFont val="Calibri"/>
        <family val="2"/>
        <scheme val="minor"/>
      </rPr>
      <t>Mer robusthet</t>
    </r>
    <r>
      <rPr>
        <sz val="11"/>
        <color rgb="FF000000"/>
        <rFont val="Calibri"/>
        <family val="2"/>
        <scheme val="minor"/>
      </rPr>
      <t xml:space="preserve">: Løsningen vil gjøre kommunen mer robust.
</t>
    </r>
    <r>
      <rPr>
        <i/>
        <sz val="11"/>
        <color rgb="FF000000"/>
        <rFont val="Calibri"/>
        <family val="2"/>
        <scheme val="minor"/>
      </rPr>
      <t>Bedre sikkerhet</t>
    </r>
    <r>
      <rPr>
        <sz val="11"/>
        <color rgb="FF000000"/>
        <rFont val="Calibri"/>
        <family val="2"/>
        <scheme val="minor"/>
      </rPr>
      <t xml:space="preserve">: Løsningen vil gjøre kommunen mer sikker
</t>
    </r>
  </si>
  <si>
    <t>MK24</t>
  </si>
  <si>
    <t>Har dere vurdert bruk av eksisterende løsninger for å møte behovet?</t>
  </si>
  <si>
    <t>Spesielt i større kommuner, og i kommuner som er med i interkommunale samarbeid (IKS) eller oppgavefellesskap, vil det være en bred portefølje av IT-systemer med varierende funksjonalitet. Det er viktig å vurdere om eksisterende systemer kan tilfredsstille kravene godt nok, siden dette kan medføre besparelser i både kostnader og ressurser, samt unngå at funksjonalitet dupliseres. Vurderingen bør omfatte potensialet for å benytte eller tilpasse eksisterende systemer, enten direkte eller med mindre tilpasninger eller oppdateringer, samt også muligheten til å integrert med andre eksisterende systemer for å oppnå deler av behovene.
En slik vurdering vil også være med på å øke helhetsforståelsen for kommunens teknologiske infrastruktur.</t>
  </si>
  <si>
    <r>
      <rPr>
        <i/>
        <sz val="11"/>
        <color rgb="FF000000"/>
        <rFont val="Calibri"/>
        <family val="2"/>
      </rPr>
      <t>Fullstendig vurdert</t>
    </r>
    <r>
      <rPr>
        <sz val="11"/>
        <color rgb="FF000000"/>
        <rFont val="Calibri"/>
        <family val="2"/>
      </rPr>
      <t xml:space="preserve">: Vi har grundig vurdert og analysert eksisterende systemer, og funnet at de ikke kan møte de aktuelle behovene.
</t>
    </r>
    <r>
      <rPr>
        <i/>
        <sz val="11"/>
        <color rgb="FF000000"/>
        <rFont val="Calibri"/>
        <family val="2"/>
      </rPr>
      <t>Delvis vurdert</t>
    </r>
    <r>
      <rPr>
        <sz val="11"/>
        <color rgb="FF000000"/>
        <rFont val="Calibri"/>
        <family val="2"/>
      </rPr>
      <t xml:space="preserve">: Vi har gjort en vurdering, men det er behov for ytterligere analyse for å avgjøre om eksisterende systemer kan tilpasses eller oppgraderes.
</t>
    </r>
    <r>
      <rPr>
        <i/>
        <sz val="11"/>
        <color rgb="FF000000"/>
        <rFont val="Calibri"/>
        <family val="2"/>
      </rPr>
      <t>Ikke vurdert</t>
    </r>
    <r>
      <rPr>
        <sz val="11"/>
        <color rgb="FF000000"/>
        <rFont val="Calibri"/>
        <family val="2"/>
      </rPr>
      <t xml:space="preserve">: Vi har ikke vurdert eksisterende løsninger i forhold til de aktuelle behovene.
</t>
    </r>
    <r>
      <rPr>
        <i/>
        <sz val="11"/>
        <color rgb="FF000000"/>
        <rFont val="Calibri"/>
        <family val="2"/>
      </rPr>
      <t>Under vurdering</t>
    </r>
    <r>
      <rPr>
        <sz val="11"/>
        <color rgb="FF000000"/>
        <rFont val="Calibri"/>
        <family val="2"/>
      </rPr>
      <t>: Vi er i prosessen med å evaluere eksisterende systemer for å se om de kan tilpasses for å dekke de aktuelle behovene.</t>
    </r>
  </si>
  <si>
    <t>Analyse av Tjenestekritikalitet</t>
  </si>
  <si>
    <t>Id</t>
  </si>
  <si>
    <t>Spørsmål</t>
  </si>
  <si>
    <t>Alternativer</t>
  </si>
  <si>
    <t>Score alt.</t>
  </si>
  <si>
    <t>Max</t>
  </si>
  <si>
    <t>Vekt</t>
  </si>
  <si>
    <t>Brukerens valg</t>
  </si>
  <si>
    <t>Skåre</t>
  </si>
  <si>
    <t>Sluttskåre</t>
  </si>
  <si>
    <t>Norm</t>
  </si>
  <si>
    <t>Vil et bortfall av tjenesten direkte påvirke noens liv og helse?</t>
  </si>
  <si>
    <t>Øyeblikkelig (minutter)</t>
  </si>
  <si>
    <t>Underlag for analyse</t>
  </si>
  <si>
    <t>Sum</t>
  </si>
  <si>
    <t>Maks</t>
  </si>
  <si>
    <t>Normalisert (0-1)</t>
  </si>
  <si>
    <t>I løpet av en time</t>
  </si>
  <si>
    <t>Total kritikalitet:</t>
  </si>
  <si>
    <t>I løpet av døgn</t>
  </si>
  <si>
    <t>I løpet av en uke</t>
  </si>
  <si>
    <t>Kategorier</t>
  </si>
  <si>
    <t>Nei</t>
  </si>
  <si>
    <t>Vil et bortfall av tjenesten forårsake større forstyrrelser i samfunnet?</t>
  </si>
  <si>
    <t>Underskårer</t>
  </si>
  <si>
    <t>Robusthet</t>
  </si>
  <si>
    <t>Konfidensialitet</t>
  </si>
  <si>
    <t>Integritet</t>
  </si>
  <si>
    <t>Autentsitet</t>
  </si>
  <si>
    <t>Tilgjengelighet</t>
  </si>
  <si>
    <t>Ikke-benektelse</t>
  </si>
  <si>
    <t>Ja</t>
  </si>
  <si>
    <t>Potensiell skade</t>
  </si>
  <si>
    <t>Kritisk for arbeidsutførelsen</t>
  </si>
  <si>
    <t>Viktig</t>
  </si>
  <si>
    <t>Mindre viktig</t>
  </si>
  <si>
    <t>Er tjenesten avhengig av høy tillit?</t>
  </si>
  <si>
    <t>Høy tillit</t>
  </si>
  <si>
    <t>Innbyggertillit</t>
  </si>
  <si>
    <t>Ansatt-tillit</t>
  </si>
  <si>
    <t>Ingen</t>
  </si>
  <si>
    <t>Ikke tiltenkt</t>
  </si>
  <si>
    <t>Mulig</t>
  </si>
  <si>
    <t>Uavklart</t>
  </si>
  <si>
    <t>Svært høy</t>
  </si>
  <si>
    <t>Høy</t>
  </si>
  <si>
    <t>Middels</t>
  </si>
  <si>
    <t>Lav</t>
  </si>
  <si>
    <t>24/7 med oppmøte</t>
  </si>
  <si>
    <t>24/7 telefonsupport og epost</t>
  </si>
  <si>
    <t>Forretningsdag på telefon og epost</t>
  </si>
  <si>
    <t>Epost og helpdesk support</t>
  </si>
  <si>
    <t>Bare selvhjelp</t>
  </si>
  <si>
    <t>Skal data , hendelser og tilganger i løsningen være mulig å spore?</t>
  </si>
  <si>
    <t>Ja via menyer i løsningen og eksterne systemer</t>
  </si>
  <si>
    <t>Ja via menyer i løsningen</t>
  </si>
  <si>
    <t>Ja via eksterne systemer</t>
  </si>
  <si>
    <t>Vet ikke</t>
  </si>
  <si>
    <t>Ja fra leverandør ved behov</t>
  </si>
  <si>
    <r>
      <rPr>
        <i/>
        <sz val="11"/>
        <color rgb="FF000000"/>
        <rFont val="Calibri"/>
        <family val="2"/>
        <scheme val="minor"/>
      </rPr>
      <t>Ingen alternativer</t>
    </r>
    <r>
      <rPr>
        <sz val="11"/>
        <color rgb="FF000000"/>
        <rFont val="Calibri"/>
        <family val="2"/>
        <scheme val="minor"/>
      </rPr>
      <t xml:space="preserve">: Det finnes ingen alternativer for løsningen.
</t>
    </r>
    <r>
      <rPr>
        <i/>
        <sz val="11"/>
        <color rgb="FF000000"/>
        <rFont val="Calibri"/>
        <family val="2"/>
        <scheme val="minor"/>
      </rPr>
      <t>Ett likeverdig alternativ</t>
    </r>
    <r>
      <rPr>
        <sz val="11"/>
        <color rgb="FF000000"/>
        <rFont val="Calibri"/>
        <family val="2"/>
        <scheme val="minor"/>
      </rPr>
      <t xml:space="preserve">: Det finnes ett annet alternativ for løsningen som fungerer like bra og for den samme gruppen mennesker. 
</t>
    </r>
    <r>
      <rPr>
        <i/>
        <sz val="11"/>
        <color rgb="FF000000"/>
        <rFont val="Calibri"/>
        <family val="2"/>
        <scheme val="minor"/>
      </rPr>
      <t>Nødrutine</t>
    </r>
    <r>
      <rPr>
        <sz val="11"/>
        <color rgb="FF000000"/>
        <rFont val="Calibri"/>
        <family val="2"/>
        <scheme val="minor"/>
      </rPr>
      <t xml:space="preserve">r: Det er definert nødrutiner som kan fungere over kortere tid, f.eks. å bruke blyant og papir 
</t>
    </r>
    <r>
      <rPr>
        <i/>
        <sz val="11"/>
        <color rgb="FF000000"/>
        <rFont val="Calibri"/>
        <family val="2"/>
        <scheme val="minor"/>
      </rPr>
      <t>Kriserutiner</t>
    </r>
    <r>
      <rPr>
        <sz val="11"/>
        <color rgb="FF000000"/>
        <rFont val="Calibri"/>
        <family val="2"/>
        <scheme val="minor"/>
      </rPr>
      <t xml:space="preserve">: Det er definert kriserutiner som kan fungere over lengre tid, som fysisk oppmøte, kun manuell behandling og bruk av PC som ikke er tilkoblet nettverk.
</t>
    </r>
  </si>
  <si>
    <r>
      <rPr>
        <i/>
        <sz val="11"/>
        <color rgb="FF000000"/>
        <rFont val="Calibri"/>
        <family val="2"/>
        <scheme val="minor"/>
      </rPr>
      <t>Flere</t>
    </r>
    <r>
      <rPr>
        <sz val="11"/>
        <color rgb="FF000000"/>
        <rFont val="Calibri"/>
        <family val="2"/>
        <scheme val="minor"/>
      </rPr>
      <t xml:space="preserve">: Flere andre systemer i kommunen er tenkt være integrert med løsningen. 
</t>
    </r>
    <r>
      <rPr>
        <i/>
        <sz val="11"/>
        <color rgb="FF000000"/>
        <rFont val="Calibri"/>
        <family val="2"/>
        <scheme val="minor"/>
      </rPr>
      <t>Ett</t>
    </r>
    <r>
      <rPr>
        <sz val="11"/>
        <color rgb="FF000000"/>
        <rFont val="Calibri"/>
        <family val="2"/>
        <scheme val="minor"/>
      </rPr>
      <t xml:space="preserve">: Et annet system i kommunen er tenkt integrert med løsningen (f.eks. et fagsystem).
</t>
    </r>
    <r>
      <rPr>
        <i/>
        <sz val="11"/>
        <color rgb="FF000000"/>
        <rFont val="Calibri"/>
        <family val="2"/>
        <scheme val="minor"/>
      </rPr>
      <t>Ingen</t>
    </r>
    <r>
      <rPr>
        <sz val="11"/>
        <color rgb="FF000000"/>
        <rFont val="Calibri"/>
        <family val="2"/>
        <scheme val="minor"/>
      </rPr>
      <t>: Ingen andre systemer skal integreres med løsningen.</t>
    </r>
  </si>
  <si>
    <r>
      <rPr>
        <i/>
        <sz val="11"/>
        <color rgb="FF000000"/>
        <rFont val="Calibri"/>
        <family val="2"/>
        <scheme val="minor"/>
      </rPr>
      <t>Flere</t>
    </r>
    <r>
      <rPr>
        <sz val="11"/>
        <color rgb="FF000000"/>
        <rFont val="Calibri"/>
        <family val="2"/>
        <scheme val="minor"/>
      </rPr>
      <t xml:space="preserve">: Flere andre systemer i kommunen er tenkt være avhengige av systemet. 
</t>
    </r>
    <r>
      <rPr>
        <i/>
        <sz val="11"/>
        <color rgb="FF000000"/>
        <rFont val="Calibri"/>
        <family val="2"/>
        <scheme val="minor"/>
      </rPr>
      <t>Ett</t>
    </r>
    <r>
      <rPr>
        <sz val="11"/>
        <color rgb="FF000000"/>
        <rFont val="Calibri"/>
        <family val="2"/>
        <scheme val="minor"/>
      </rPr>
      <t xml:space="preserve">: Et annet system i kommunen er tenkt avhengig av systemet (f.eks. et fagsystem som mottar data).
</t>
    </r>
    <r>
      <rPr>
        <i/>
        <sz val="11"/>
        <color rgb="FF000000"/>
        <rFont val="Calibri"/>
        <family val="2"/>
        <scheme val="minor"/>
      </rPr>
      <t>Ingen</t>
    </r>
    <r>
      <rPr>
        <sz val="11"/>
        <color rgb="FF000000"/>
        <rFont val="Calibri"/>
        <family val="2"/>
        <scheme val="minor"/>
      </rPr>
      <t>: Ingen andre systemer vil være avhengig av dette systemet.</t>
    </r>
  </si>
  <si>
    <r>
      <rPr>
        <i/>
        <sz val="11"/>
        <color rgb="FF000000"/>
        <rFont val="Calibri"/>
        <family val="2"/>
        <scheme val="minor"/>
      </rPr>
      <t>Fullt budsjett</t>
    </r>
    <r>
      <rPr>
        <sz val="11"/>
        <color rgb="FF000000"/>
        <rFont val="Calibri"/>
        <family val="2"/>
        <scheme val="minor"/>
      </rPr>
      <t xml:space="preserve">: Alle kostnader er tatt høyde for, inklusiv deponering og overføring av data.
</t>
    </r>
    <r>
      <rPr>
        <i/>
        <sz val="11"/>
        <color rgb="FF000000"/>
        <rFont val="Calibri"/>
        <family val="2"/>
        <scheme val="minor"/>
      </rPr>
      <t>Delvis budsjett</t>
    </r>
    <r>
      <rPr>
        <sz val="11"/>
        <color rgb="FF000000"/>
        <rFont val="Calibri"/>
        <family val="2"/>
        <scheme val="minor"/>
      </rPr>
      <t xml:space="preserve">: F.eks. deponeringskostnader er ikke tatt høyde for, men dataoverflytning og full utfasing gammelt system er tatt høyde for.
</t>
    </r>
    <r>
      <rPr>
        <i/>
        <sz val="11"/>
        <color rgb="FF000000"/>
        <rFont val="Calibri"/>
        <family val="2"/>
        <scheme val="minor"/>
      </rPr>
      <t>Minimalt budsjett</t>
    </r>
    <r>
      <rPr>
        <sz val="11"/>
        <color rgb="FF000000"/>
        <rFont val="Calibri"/>
        <family val="2"/>
        <scheme val="minor"/>
      </rPr>
      <t xml:space="preserve">:  Det er satt av noe midler, men ikke tenkt gjennom hva som skal gjøres i utfasingen av eksisterende system.
</t>
    </r>
    <r>
      <rPr>
        <i/>
        <sz val="11"/>
        <color rgb="FF000000"/>
        <rFont val="Calibri"/>
        <family val="2"/>
        <scheme val="minor"/>
      </rPr>
      <t>Uavklart</t>
    </r>
    <r>
      <rPr>
        <sz val="11"/>
        <color rgb="FF000000"/>
        <rFont val="Calibri"/>
        <family val="2"/>
        <scheme val="minor"/>
      </rPr>
      <t xml:space="preserve">: Det er ikke vurdert om det vil påløpe slike kostnader.
</t>
    </r>
    <r>
      <rPr>
        <i/>
        <sz val="11"/>
        <color rgb="FF000000"/>
        <rFont val="Calibri"/>
        <family val="2"/>
        <scheme val="minor"/>
      </rPr>
      <t>Ikke relevant</t>
    </r>
    <r>
      <rPr>
        <sz val="11"/>
        <color rgb="FF000000"/>
        <rFont val="Calibri"/>
        <family val="2"/>
        <scheme val="minor"/>
      </rPr>
      <t>: Det er ikke noe eksisterende system som må utfases.</t>
    </r>
  </si>
  <si>
    <r>
      <rPr>
        <i/>
        <sz val="11"/>
        <color rgb="FF000000"/>
        <rFont val="Calibri"/>
        <family val="2"/>
        <scheme val="minor"/>
      </rPr>
      <t>Kritisk for arbeidsutførelsen</t>
    </r>
    <r>
      <rPr>
        <sz val="11"/>
        <color rgb="FF000000"/>
        <rFont val="Calibri"/>
        <family val="2"/>
        <scheme val="minor"/>
      </rPr>
      <t xml:space="preserve">: Den ansatte i kommunen vil ikke kunne gjøre jobben sin.
</t>
    </r>
    <r>
      <rPr>
        <i/>
        <sz val="11"/>
        <color rgb="FF000000"/>
        <rFont val="Calibri"/>
        <family val="2"/>
        <scheme val="minor"/>
      </rPr>
      <t>Viktig</t>
    </r>
    <r>
      <rPr>
        <sz val="11"/>
        <color rgb="FF000000"/>
        <rFont val="Calibri"/>
        <family val="2"/>
        <scheme val="minor"/>
      </rPr>
      <t xml:space="preserve">: Den ansatte i kommunen får gjort jobben sin, ved å bruke alternative metoder, som tar vesentlig lengre tid (fra og med 2 timer merarbeid).
</t>
    </r>
    <r>
      <rPr>
        <i/>
        <sz val="11"/>
        <color rgb="FF000000"/>
        <rFont val="Calibri"/>
        <family val="2"/>
        <scheme val="minor"/>
      </rPr>
      <t>Mindre viktig</t>
    </r>
    <r>
      <rPr>
        <sz val="11"/>
        <color rgb="FF000000"/>
        <rFont val="Calibri"/>
        <family val="2"/>
        <scheme val="minor"/>
      </rPr>
      <t>: Den ansatte i kommunen får gjort jobben men blir forsinket i arbeidet, f.eks. med 1 time merarbeid. Over lengre tidsperioder er ikke situasjonen holdbar.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</si>
</sst>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b/>
      <sz val="22"/>
      <color theme="1"/>
      <name val="Calibri"/>
      <family val="2"/>
      <scheme val="minor"/>
    </font>
    <font>
      <b/>
      <sz val="11"/>
      <color rgb="FF000000"/>
      <name val="Calibri"/>
      <family val="2"/>
      <charset val="1"/>
    </font>
    <font>
      <b/>
      <sz val="13"/>
      <color theme="1"/>
      <name val="Arial"/>
      <family val="2"/>
    </font>
    <font>
      <i/>
      <sz val="11"/>
      <color rgb="FF000000"/>
      <name val="Calibri"/>
      <family val="2"/>
      <charset val="1"/>
    </font>
    <font>
      <sz val="11"/>
      <color rgb="FF000000"/>
      <name val="Calibri"/>
      <family val="2"/>
      <scheme val="minor"/>
    </font>
    <font>
      <i/>
      <sz val="11"/>
      <color rgb="FF000000"/>
      <name val="Calibri"/>
      <family val="2"/>
      <scheme val="minor"/>
    </font>
    <font>
      <sz val="11"/>
      <color rgb="FF000000"/>
      <name val="Calibri"/>
      <family val="2"/>
    </font>
    <font>
      <i/>
      <sz val="11"/>
      <color rgb="FF000000"/>
      <name val="Calibri"/>
      <family val="2"/>
    </font>
    <font>
      <b/>
      <sz val="13"/>
      <color rgb="FF000000"/>
      <name val="Arial"/>
      <family val="2"/>
    </font>
    <font>
      <b/>
      <sz val="11"/>
      <color rgb="FF000000"/>
      <name val="Calibri"/>
      <family val="2"/>
      <scheme val="minor"/>
    </font>
    <font>
      <sz val="10"/>
      <color rgb="FF000000"/>
      <name val="Arial"/>
      <family val="2"/>
    </font>
    <font>
      <sz val="11"/>
      <color theme="6" tint="0.59999389629810485"/>
      <name val="Calibri"/>
      <family val="2"/>
      <scheme val="minor"/>
    </font>
    <font>
      <b/>
      <sz val="13"/>
      <color theme="1"/>
      <name val="Calibri"/>
      <family val="2"/>
      <scheme val="minor"/>
    </font>
    <font>
      <b/>
      <sz val="16"/>
      <color theme="1"/>
      <name val="Calibri"/>
      <family val="2"/>
      <scheme val="minor"/>
    </font>
    <font>
      <sz val="11"/>
      <color theme="1"/>
      <name val="Calibri"/>
      <family val="2"/>
    </font>
    <font>
      <i/>
      <sz val="11"/>
      <color theme="1"/>
      <name val="Calibri"/>
      <family val="2"/>
      <scheme val="minor"/>
    </font>
    <font>
      <b/>
      <sz val="10"/>
      <color rgb="FF000000"/>
      <name val="Arial"/>
      <family val="2"/>
    </font>
    <font>
      <b/>
      <sz val="11"/>
      <color theme="5"/>
      <name val="Calibri"/>
      <family val="2"/>
      <scheme val="minor"/>
    </font>
    <font>
      <sz val="11"/>
      <color theme="2" tint="-0.249977111117893"/>
      <name val="Calibri"/>
      <family val="2"/>
      <scheme val="minor"/>
    </font>
    <font>
      <b/>
      <sz val="11"/>
      <color theme="1"/>
      <name val="Calibri"/>
      <family val="2"/>
    </font>
    <font>
      <sz val="10"/>
      <color theme="1"/>
      <name val="Calibri"/>
      <family val="2"/>
      <scheme val="minor"/>
    </font>
    <font>
      <b/>
      <sz val="14"/>
      <color theme="1"/>
      <name val="Calibri"/>
      <family val="2"/>
      <scheme val="minor"/>
    </font>
    <font>
      <b/>
      <sz val="10"/>
      <name val="Arial"/>
      <family val="2"/>
    </font>
    <font>
      <b/>
      <sz val="10"/>
      <name val="Arial"/>
      <family val="2"/>
      <charset val="1"/>
    </font>
    <font>
      <b/>
      <sz val="10"/>
      <name val="Times New Roman"/>
      <family val="1"/>
    </font>
    <font>
      <b/>
      <sz val="10"/>
      <color theme="5"/>
      <name val="Arial"/>
      <family val="2"/>
    </font>
    <font>
      <b/>
      <sz val="10"/>
      <color theme="1"/>
      <name val="Arial"/>
      <family val="2"/>
    </font>
    <font>
      <sz val="10"/>
      <name val="Times New Roman"/>
      <family val="1"/>
    </font>
    <font>
      <sz val="10"/>
      <color theme="1"/>
      <name val="Arial"/>
      <family val="2"/>
    </font>
    <font>
      <sz val="8"/>
      <color rgb="FF000000"/>
      <name val="Segoe UI"/>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7">
    <xf numFmtId="0" fontId="0" fillId="0" borderId="0" xfId="0"/>
    <xf numFmtId="0" fontId="0" fillId="0" borderId="0" xfId="0" applyAlignment="1">
      <alignment vertical="top"/>
    </xf>
    <xf numFmtId="0" fontId="0" fillId="0" borderId="0" xfId="0" applyAlignment="1">
      <alignment horizontal="left" wrapText="1"/>
    </xf>
    <xf numFmtId="0" fontId="2" fillId="0" borderId="0" xfId="0" applyFont="1"/>
    <xf numFmtId="0" fontId="20" fillId="0" borderId="0" xfId="0" applyFont="1" applyAlignment="1">
      <alignment wrapText="1"/>
    </xf>
    <xf numFmtId="49" fontId="0" fillId="0" borderId="0" xfId="0" applyNumberFormat="1"/>
    <xf numFmtId="0" fontId="26" fillId="0" borderId="0" xfId="0" applyFont="1"/>
    <xf numFmtId="0" fontId="26" fillId="0" borderId="0" xfId="0" applyFont="1" applyAlignment="1">
      <alignment wrapText="1"/>
    </xf>
    <xf numFmtId="0" fontId="27" fillId="0" borderId="0" xfId="0" applyFont="1" applyAlignment="1">
      <alignment wrapText="1"/>
    </xf>
    <xf numFmtId="0" fontId="28" fillId="0" borderId="0" xfId="0" applyFont="1"/>
    <xf numFmtId="0" fontId="28" fillId="0" borderId="0" xfId="0" applyFont="1" applyAlignment="1">
      <alignment wrapText="1"/>
    </xf>
    <xf numFmtId="0" fontId="29" fillId="0" borderId="0" xfId="0" applyFont="1"/>
    <xf numFmtId="0" fontId="30" fillId="0" borderId="0" xfId="0" applyFont="1"/>
    <xf numFmtId="0" fontId="31" fillId="0" borderId="0" xfId="0" applyFont="1" applyAlignment="1">
      <alignment horizontal="right" wrapText="1"/>
    </xf>
    <xf numFmtId="0" fontId="23" fillId="0" borderId="0" xfId="0" applyFont="1"/>
    <xf numFmtId="2" fontId="0" fillId="0" borderId="0" xfId="0" applyNumberFormat="1"/>
    <xf numFmtId="0" fontId="30" fillId="0" borderId="0" xfId="0" applyFont="1" applyAlignment="1">
      <alignment wrapText="1"/>
    </xf>
    <xf numFmtId="0" fontId="32" fillId="0" borderId="0" xfId="0" applyFont="1" applyAlignment="1">
      <alignment horizontal="left"/>
    </xf>
    <xf numFmtId="0" fontId="20" fillId="0" borderId="0" xfId="0" applyFont="1"/>
    <xf numFmtId="0" fontId="0" fillId="0" borderId="0" xfId="0" applyProtection="1">
      <protection locked="0"/>
    </xf>
    <xf numFmtId="0" fontId="0" fillId="0" borderId="0" xfId="0" applyAlignment="1" applyProtection="1">
      <alignment vertical="top" wrapText="1"/>
      <protection locked="0"/>
    </xf>
    <xf numFmtId="0" fontId="0" fillId="0" borderId="1" xfId="0" applyBorder="1" applyProtection="1">
      <protection locked="0"/>
    </xf>
    <xf numFmtId="0" fontId="0" fillId="2" borderId="0" xfId="0" applyFill="1" applyProtection="1">
      <protection locked="0"/>
    </xf>
    <xf numFmtId="0" fontId="0" fillId="2" borderId="0" xfId="0" applyFill="1" applyAlignment="1" applyProtection="1">
      <alignment wrapText="1"/>
      <protection locked="0"/>
    </xf>
    <xf numFmtId="0" fontId="0" fillId="2" borderId="0" xfId="0" applyFill="1" applyAlignment="1" applyProtection="1">
      <alignment vertical="top" wrapText="1"/>
      <protection locked="0"/>
    </xf>
    <xf numFmtId="0" fontId="0" fillId="2" borderId="0" xfId="0" applyFill="1" applyAlignment="1" applyProtection="1">
      <alignment horizontal="left" vertical="top" wrapText="1"/>
      <protection locked="0"/>
    </xf>
    <xf numFmtId="0" fontId="0" fillId="0" borderId="0" xfId="0" applyAlignment="1" applyProtection="1">
      <alignment horizontal="center"/>
      <protection locked="0"/>
    </xf>
    <xf numFmtId="0" fontId="0" fillId="0" borderId="0" xfId="0" applyAlignment="1" applyProtection="1">
      <alignment horizontal="right"/>
      <protection locked="0"/>
    </xf>
    <xf numFmtId="0" fontId="7" fillId="2" borderId="0" xfId="0" applyFont="1" applyFill="1" applyAlignment="1" applyProtection="1">
      <alignment horizontal="center" wrapText="1"/>
      <protection locked="0"/>
    </xf>
    <xf numFmtId="0" fontId="0" fillId="0" borderId="0" xfId="0" applyAlignment="1" applyProtection="1">
      <alignment horizontal="center" wrapText="1"/>
      <protection locked="0"/>
    </xf>
    <xf numFmtId="0" fontId="8" fillId="0" borderId="0" xfId="0" applyFont="1" applyAlignment="1" applyProtection="1">
      <alignment horizontal="center" wrapText="1"/>
      <protection locked="0"/>
    </xf>
    <xf numFmtId="0" fontId="15" fillId="0" borderId="0" xfId="0" applyFont="1" applyAlignment="1" applyProtection="1">
      <alignment horizontal="center"/>
      <protection locked="0"/>
    </xf>
    <xf numFmtId="0" fontId="7" fillId="0" borderId="0" xfId="0" applyFont="1" applyAlignment="1" applyProtection="1">
      <alignment horizontal="center"/>
      <protection locked="0"/>
    </xf>
    <xf numFmtId="0" fontId="0" fillId="0" borderId="0" xfId="0" applyAlignment="1" applyProtection="1">
      <alignment horizontal="left"/>
      <protection locked="0"/>
    </xf>
    <xf numFmtId="0" fontId="7" fillId="2" borderId="0" xfId="0" applyFont="1" applyFill="1" applyAlignment="1" applyProtection="1">
      <alignment vertical="top" wrapText="1"/>
      <protection locked="0"/>
    </xf>
    <xf numFmtId="0" fontId="7" fillId="2" borderId="0" xfId="0" applyFont="1" applyFill="1" applyAlignment="1" applyProtection="1">
      <alignment wrapText="1"/>
      <protection locked="0"/>
    </xf>
    <xf numFmtId="0" fontId="19" fillId="2" borderId="0" xfId="0" applyFont="1" applyFill="1" applyAlignment="1" applyProtection="1">
      <alignment wrapText="1"/>
      <protection locked="0"/>
    </xf>
    <xf numFmtId="0" fontId="4" fillId="0" borderId="0" xfId="0" applyFont="1"/>
    <xf numFmtId="0" fontId="0" fillId="2" borderId="0" xfId="0" applyFill="1"/>
    <xf numFmtId="0" fontId="0" fillId="0" borderId="0" xfId="0" applyAlignment="1">
      <alignment vertical="top" wrapText="1"/>
    </xf>
    <xf numFmtId="0" fontId="21" fillId="2" borderId="0" xfId="0" applyFont="1" applyFill="1" applyAlignment="1">
      <alignment wrapText="1"/>
    </xf>
    <xf numFmtId="0" fontId="22" fillId="0" borderId="0" xfId="0" applyFont="1"/>
    <xf numFmtId="0" fontId="6" fillId="0" borderId="0" xfId="0" applyFont="1"/>
    <xf numFmtId="0" fontId="0" fillId="2" borderId="0" xfId="0" applyFill="1" applyAlignment="1">
      <alignment horizontal="center" wrapText="1"/>
    </xf>
    <xf numFmtId="0" fontId="8" fillId="0" borderId="0" xfId="0" applyFont="1" applyAlignment="1">
      <alignment horizontal="left" vertical="top" wrapText="1"/>
    </xf>
    <xf numFmtId="0" fontId="20" fillId="0" borderId="0" xfId="0" applyFont="1" applyAlignment="1">
      <alignment vertical="top"/>
    </xf>
    <xf numFmtId="0" fontId="10" fillId="0" borderId="0" xfId="0" applyFont="1" applyAlignment="1">
      <alignment vertical="top" wrapText="1"/>
    </xf>
    <xf numFmtId="0" fontId="8" fillId="0" borderId="0" xfId="0" applyFont="1" applyAlignment="1">
      <alignment vertical="top" wrapText="1"/>
    </xf>
    <xf numFmtId="0" fontId="12" fillId="0" borderId="0" xfId="0" applyFont="1" applyAlignment="1">
      <alignment vertical="center"/>
    </xf>
    <xf numFmtId="0" fontId="0" fillId="0" borderId="0" xfId="0" applyAlignment="1">
      <alignment wrapText="1"/>
    </xf>
    <xf numFmtId="0" fontId="0" fillId="2" borderId="0" xfId="0" applyFill="1" applyAlignment="1">
      <alignment horizontal="center" vertical="center" wrapText="1"/>
    </xf>
    <xf numFmtId="0" fontId="24" fillId="0" borderId="0" xfId="0" applyFont="1" applyAlignment="1">
      <alignment horizontal="left"/>
    </xf>
    <xf numFmtId="0" fontId="14" fillId="0" borderId="0" xfId="0" applyFont="1" applyAlignment="1">
      <alignment horizontal="center" vertical="center" wrapText="1"/>
    </xf>
    <xf numFmtId="0" fontId="8" fillId="2" borderId="0" xfId="0" applyFont="1" applyFill="1" applyAlignment="1">
      <alignment vertical="top" wrapText="1"/>
    </xf>
    <xf numFmtId="0" fontId="15" fillId="0" borderId="0" xfId="0" applyFont="1"/>
    <xf numFmtId="0" fontId="15" fillId="0" borderId="0" xfId="0" applyFont="1" applyAlignment="1">
      <alignment vertical="top" wrapText="1"/>
    </xf>
    <xf numFmtId="0" fontId="15" fillId="0" borderId="0" xfId="0" applyFont="1" applyAlignment="1">
      <alignment wrapText="1"/>
    </xf>
    <xf numFmtId="0" fontId="6" fillId="0" borderId="0" xfId="0" applyFont="1" applyAlignment="1">
      <alignment vertical="center"/>
    </xf>
    <xf numFmtId="0" fontId="0" fillId="0" borderId="0" xfId="0" applyAlignment="1">
      <alignment horizontal="center" vertical="center" wrapText="1"/>
    </xf>
    <xf numFmtId="0" fontId="5" fillId="0" borderId="0" xfId="0" applyFont="1" applyAlignment="1">
      <alignment wrapText="1"/>
    </xf>
    <xf numFmtId="0" fontId="16" fillId="0" borderId="0" xfId="0" applyFont="1"/>
    <xf numFmtId="0" fontId="13" fillId="0" borderId="0" xfId="0" applyFont="1"/>
    <xf numFmtId="0" fontId="0" fillId="2" borderId="0" xfId="0" applyFill="1" applyAlignment="1">
      <alignment vertical="center"/>
    </xf>
    <xf numFmtId="0" fontId="9" fillId="0" borderId="0" xfId="0" applyFont="1" applyAlignment="1">
      <alignment vertical="top" wrapText="1"/>
    </xf>
    <xf numFmtId="0" fontId="13" fillId="0" borderId="0" xfId="0" applyFont="1" applyAlignment="1">
      <alignment wrapText="1"/>
    </xf>
    <xf numFmtId="0" fontId="0" fillId="2" borderId="0" xfId="0" applyFill="1" applyAlignment="1">
      <alignment horizontal="center" vertical="center"/>
    </xf>
    <xf numFmtId="0" fontId="25" fillId="0" borderId="0" xfId="0" applyFont="1"/>
    <xf numFmtId="0" fontId="0" fillId="2" borderId="0" xfId="0" applyFill="1" applyAlignment="1">
      <alignment wrapText="1"/>
    </xf>
    <xf numFmtId="0" fontId="2" fillId="0" borderId="0" xfId="0" applyFont="1" applyAlignment="1">
      <alignment horizontal="left" vertical="top"/>
    </xf>
    <xf numFmtId="0" fontId="17" fillId="2" borderId="0" xfId="0" applyFont="1" applyFill="1"/>
    <xf numFmtId="0" fontId="2" fillId="2" borderId="0" xfId="0" applyFont="1" applyFill="1" applyAlignment="1">
      <alignment vertical="top" wrapText="1"/>
    </xf>
    <xf numFmtId="0" fontId="0" fillId="2" borderId="0" xfId="0" applyFill="1" applyAlignment="1">
      <alignment vertical="top" wrapText="1"/>
    </xf>
    <xf numFmtId="0" fontId="2" fillId="0" borderId="0" xfId="0" applyFont="1" applyAlignment="1">
      <alignment vertical="top"/>
    </xf>
    <xf numFmtId="0" fontId="0" fillId="2" borderId="0" xfId="0" applyFill="1" applyAlignment="1">
      <alignment vertical="top"/>
    </xf>
    <xf numFmtId="0" fontId="0" fillId="2" borderId="0" xfId="0" applyFill="1" applyAlignment="1">
      <alignment vertical="center" wrapText="1"/>
    </xf>
    <xf numFmtId="0" fontId="5" fillId="2" borderId="0" xfId="0" applyFont="1" applyFill="1" applyAlignment="1">
      <alignment wrapText="1"/>
    </xf>
    <xf numFmtId="0" fontId="18" fillId="2" borderId="0" xfId="0" applyFont="1" applyFill="1" applyAlignment="1">
      <alignment vertical="top" wrapText="1"/>
    </xf>
    <xf numFmtId="0" fontId="23" fillId="2" borderId="0" xfId="0" applyFont="1" applyFill="1" applyAlignment="1">
      <alignment vertical="top" wrapText="1"/>
    </xf>
    <xf numFmtId="0" fontId="17" fillId="2" borderId="0" xfId="0" applyFont="1" applyFill="1" applyAlignment="1">
      <alignment vertical="center"/>
    </xf>
    <xf numFmtId="0" fontId="2" fillId="2" borderId="0" xfId="0" applyFont="1" applyFill="1" applyAlignment="1">
      <alignment vertical="center" wrapText="1"/>
    </xf>
    <xf numFmtId="0" fontId="0" fillId="2" borderId="0" xfId="0" applyFill="1" applyAlignment="1">
      <alignment horizontal="center"/>
    </xf>
    <xf numFmtId="0" fontId="2" fillId="2" borderId="0" xfId="0" applyFont="1" applyFill="1" applyAlignment="1">
      <alignment wrapText="1"/>
    </xf>
    <xf numFmtId="0" fontId="2" fillId="0" borderId="0" xfId="0" applyFont="1" applyAlignment="1">
      <alignment wrapText="1"/>
    </xf>
    <xf numFmtId="0" fontId="17" fillId="2" borderId="0" xfId="0" applyFont="1" applyFill="1" applyAlignment="1">
      <alignment horizontal="left" vertical="center"/>
    </xf>
    <xf numFmtId="0" fontId="0" fillId="0" borderId="0" xfId="0" applyAlignment="1">
      <alignment horizontal="center"/>
    </xf>
    <xf numFmtId="0" fontId="5" fillId="0" borderId="0" xfId="0" applyFont="1" applyAlignment="1">
      <alignment vertical="top"/>
    </xf>
    <xf numFmtId="0" fontId="2" fillId="0" borderId="0" xfId="0" applyFont="1" applyAlignment="1">
      <alignment vertical="top" wrapText="1"/>
    </xf>
    <xf numFmtId="0" fontId="0" fillId="0" borderId="0" xfId="0" applyAlignment="1">
      <alignment horizontal="center" vertical="center"/>
    </xf>
    <xf numFmtId="0" fontId="1" fillId="2" borderId="0" xfId="0" applyFont="1" applyFill="1" applyAlignment="1">
      <alignment vertical="top" wrapText="1"/>
    </xf>
    <xf numFmtId="0" fontId="0" fillId="2" borderId="0" xfId="0" applyFill="1" applyAlignment="1">
      <alignment horizontal="left" vertical="top" wrapText="1"/>
    </xf>
    <xf numFmtId="0" fontId="9" fillId="2" borderId="0" xfId="0" applyFont="1" applyFill="1" applyAlignment="1">
      <alignment vertical="top" wrapText="1"/>
    </xf>
    <xf numFmtId="0" fontId="13" fillId="2" borderId="0" xfId="0" applyFont="1" applyFill="1" applyAlignment="1">
      <alignment vertical="top" wrapText="1"/>
    </xf>
    <xf numFmtId="0" fontId="13" fillId="2" borderId="0" xfId="0" applyFont="1" applyFill="1" applyAlignment="1">
      <alignment wrapText="1"/>
    </xf>
    <xf numFmtId="0" fontId="11" fillId="0" borderId="0" xfId="0" applyFont="1" applyProtection="1">
      <protection locked="0"/>
    </xf>
    <xf numFmtId="0" fontId="10" fillId="2" borderId="0" xfId="0" applyFont="1" applyFill="1" applyAlignment="1">
      <alignment horizontal="left" vertical="top" wrapText="1"/>
    </xf>
    <xf numFmtId="0" fontId="8" fillId="2" borderId="0" xfId="0" applyFont="1" applyFill="1" applyAlignment="1">
      <alignment horizontal="center" wrapText="1"/>
    </xf>
    <xf numFmtId="0" fontId="13" fillId="2" borderId="0" xfId="0" applyFont="1" applyFill="1" applyAlignment="1">
      <alignment horizontal="left" wrapText="1"/>
    </xf>
    <xf numFmtId="0" fontId="8" fillId="2" borderId="0" xfId="0" applyFont="1" applyFill="1" applyAlignment="1" applyProtection="1">
      <alignment vertical="top" wrapText="1"/>
      <protection locked="0"/>
    </xf>
    <xf numFmtId="0" fontId="8" fillId="2" borderId="0" xfId="0" applyFont="1" applyFill="1" applyAlignment="1">
      <alignment vertical="center" wrapText="1"/>
    </xf>
    <xf numFmtId="0" fontId="8" fillId="2" borderId="0" xfId="0" applyFont="1" applyFill="1" applyAlignment="1" applyProtection="1">
      <alignment wrapText="1"/>
      <protection locked="0"/>
    </xf>
    <xf numFmtId="0" fontId="13" fillId="2" borderId="0" xfId="0" applyFont="1" applyFill="1"/>
    <xf numFmtId="0" fontId="8" fillId="0" borderId="0" xfId="0" applyFont="1" applyAlignment="1" applyProtection="1">
      <alignment vertical="top" wrapText="1"/>
      <protection locked="0"/>
    </xf>
    <xf numFmtId="0" fontId="14" fillId="0" borderId="0" xfId="0" applyFont="1"/>
    <xf numFmtId="0" fontId="3" fillId="2" borderId="0" xfId="0" applyFont="1" applyFill="1" applyProtection="1">
      <protection locked="0"/>
    </xf>
    <xf numFmtId="0" fontId="3" fillId="2" borderId="0" xfId="0" applyFont="1" applyFill="1" applyAlignment="1" applyProtection="1">
      <alignment wrapText="1"/>
      <protection locked="0"/>
    </xf>
    <xf numFmtId="0" fontId="15" fillId="0" borderId="0" xfId="0" applyFont="1" applyProtection="1">
      <protection locked="0"/>
    </xf>
    <xf numFmtId="0" fontId="2" fillId="2" borderId="0" xfId="0" applyFont="1" applyFill="1" applyProtection="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fmlaLink="$E$79" lockText="1" noThreeD="1"/>
</file>

<file path=xl/ctrlProps/ctrlProp2.xml><?xml version="1.0" encoding="utf-8"?>
<formControlPr xmlns="http://schemas.microsoft.com/office/spreadsheetml/2009/9/main" objectType="CheckBox" fmlaLink="$E$80" lockText="1" noThreeD="1"/>
</file>

<file path=xl/ctrlProps/ctrlProp3.xml><?xml version="1.0" encoding="utf-8"?>
<formControlPr xmlns="http://schemas.microsoft.com/office/spreadsheetml/2009/9/main" objectType="CheckBox" fmlaLink="$E$81" lockText="1" noThreeD="1"/>
</file>

<file path=xl/ctrlProps/ctrlProp4.xml><?xml version="1.0" encoding="utf-8"?>
<formControlPr xmlns="http://schemas.microsoft.com/office/spreadsheetml/2009/9/main" objectType="CheckBox" fmlaLink="$E$82" lockText="1" noThreeD="1"/>
</file>

<file path=xl/ctrlProps/ctrlProp5.xml><?xml version="1.0" encoding="utf-8"?>
<formControlPr xmlns="http://schemas.microsoft.com/office/spreadsheetml/2009/9/main" objectType="CheckBox" fmlaLink="$E$83"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3429000</xdr:colOff>
      <xdr:row>0</xdr:row>
      <xdr:rowOff>95250</xdr:rowOff>
    </xdr:from>
    <xdr:to>
      <xdr:col>3</xdr:col>
      <xdr:colOff>4383026</xdr:colOff>
      <xdr:row>1</xdr:row>
      <xdr:rowOff>208789</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582275" y="95250"/>
          <a:ext cx="954026" cy="4754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78</xdr:row>
          <xdr:rowOff>71438</xdr:rowOff>
        </xdr:from>
        <xdr:to>
          <xdr:col>2</xdr:col>
          <xdr:colOff>1905000</xdr:colOff>
          <xdr:row>78</xdr:row>
          <xdr:rowOff>376238</xdr:rowOff>
        </xdr:to>
        <xdr:sp macro="" textlink="">
          <xdr:nvSpPr>
            <xdr:cNvPr id="2062" name="MK_23_1"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0292" rIns="0" bIns="50292" anchor="ctr" upright="1"/>
            <a:lstStyle/>
            <a:p>
              <a:pPr algn="l" rtl="0">
                <a:defRPr sz="1000"/>
              </a:pPr>
              <a:r>
                <a:rPr lang="nb-NO" sz="800" b="0" i="0" u="none" strike="noStrike" baseline="0">
                  <a:solidFill>
                    <a:srgbClr val="000000"/>
                  </a:solidFill>
                  <a:latin typeface="Segoe UI"/>
                  <a:cs typeface="Segoe UI"/>
                </a:rPr>
                <a:t>Økonomiske besparelser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78</xdr:row>
          <xdr:rowOff>300038</xdr:rowOff>
        </xdr:from>
        <xdr:to>
          <xdr:col>2</xdr:col>
          <xdr:colOff>1905000</xdr:colOff>
          <xdr:row>78</xdr:row>
          <xdr:rowOff>604838</xdr:rowOff>
        </xdr:to>
        <xdr:sp macro="" textlink="">
          <xdr:nvSpPr>
            <xdr:cNvPr id="2063" name="MK_23_2"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0292" rIns="0" bIns="50292" anchor="ctr" upright="1"/>
            <a:lstStyle/>
            <a:p>
              <a:pPr algn="l" rtl="0">
                <a:defRPr sz="1000"/>
              </a:pPr>
              <a:r>
                <a:rPr lang="nb-NO" sz="800" b="0" i="0" u="none" strike="noStrike" baseline="0">
                  <a:solidFill>
                    <a:srgbClr val="000000"/>
                  </a:solidFill>
                  <a:latin typeface="Segoe UI"/>
                  <a:cs typeface="Segoe UI"/>
                </a:rPr>
                <a:t>Effektivitet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78</xdr:row>
          <xdr:rowOff>514350</xdr:rowOff>
        </xdr:from>
        <xdr:to>
          <xdr:col>2</xdr:col>
          <xdr:colOff>1905000</xdr:colOff>
          <xdr:row>78</xdr:row>
          <xdr:rowOff>819150</xdr:rowOff>
        </xdr:to>
        <xdr:sp macro="" textlink="">
          <xdr:nvSpPr>
            <xdr:cNvPr id="2064" name="MK_23_3"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0292" rIns="0" bIns="50292" anchor="ctr" upright="1"/>
            <a:lstStyle/>
            <a:p>
              <a:pPr algn="l" rtl="0">
                <a:defRPr sz="1000"/>
              </a:pPr>
              <a:r>
                <a:rPr lang="nb-NO" sz="800" b="0" i="0" u="none" strike="noStrike" baseline="0">
                  <a:solidFill>
                    <a:srgbClr val="000000"/>
                  </a:solidFill>
                  <a:latin typeface="Segoe UI"/>
                  <a:cs typeface="Segoe UI"/>
                </a:rPr>
                <a:t>Bedre kvalitet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78</xdr:row>
          <xdr:rowOff>742950</xdr:rowOff>
        </xdr:from>
        <xdr:to>
          <xdr:col>2</xdr:col>
          <xdr:colOff>1905000</xdr:colOff>
          <xdr:row>78</xdr:row>
          <xdr:rowOff>1047750</xdr:rowOff>
        </xdr:to>
        <xdr:sp macro="" textlink="">
          <xdr:nvSpPr>
            <xdr:cNvPr id="2065" name="MK_23_4"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0292" rIns="0" bIns="50292" anchor="ctr" upright="1"/>
            <a:lstStyle/>
            <a:p>
              <a:pPr algn="l" rtl="0">
                <a:defRPr sz="1000"/>
              </a:pPr>
              <a:r>
                <a:rPr lang="nb-NO" sz="800" b="0" i="0" u="none" strike="noStrike" baseline="0">
                  <a:solidFill>
                    <a:srgbClr val="000000"/>
                  </a:solidFill>
                  <a:latin typeface="Segoe UI"/>
                  <a:cs typeface="Segoe UI"/>
                </a:rPr>
                <a:t>Mer robusthet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78</xdr:row>
          <xdr:rowOff>952500</xdr:rowOff>
        </xdr:from>
        <xdr:to>
          <xdr:col>2</xdr:col>
          <xdr:colOff>1905000</xdr:colOff>
          <xdr:row>78</xdr:row>
          <xdr:rowOff>1257300</xdr:rowOff>
        </xdr:to>
        <xdr:sp macro="" textlink="">
          <xdr:nvSpPr>
            <xdr:cNvPr id="2066" name="MK_23_5"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0292" rIns="0" bIns="50292" anchor="ctr" upright="1"/>
            <a:lstStyle/>
            <a:p>
              <a:pPr algn="l" rtl="0">
                <a:defRPr sz="1000"/>
              </a:pPr>
              <a:r>
                <a:rPr lang="nb-NO" sz="800" b="0" i="0" u="none" strike="noStrike" baseline="0">
                  <a:solidFill>
                    <a:srgbClr val="000000"/>
                  </a:solidFill>
                  <a:latin typeface="Segoe UI"/>
                  <a:cs typeface="Segoe UI"/>
                </a:rPr>
                <a:t>Bedre sikkerhet</a:t>
              </a:r>
            </a:p>
          </xdr:txBody>
        </xdr:sp>
        <xdr:clientData/>
      </xdr:twoCellAnchor>
    </mc:Choice>
    <mc:Fallback/>
  </mc:AlternateContent>
</xdr:wsDr>
</file>

<file path=xl/theme/theme1.xml><?xml version="1.0" encoding="utf-8"?>
<a:theme xmlns:a="http://schemas.openxmlformats.org/drawingml/2006/main" name="Office 2013 – 2022-tema">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28487-40FA-43B8-AF1F-ADE6863BABB2}">
  <sheetPr codeName="Sheet1"/>
  <dimension ref="A1:D58"/>
  <sheetViews>
    <sheetView showGridLines="0" tabSelected="1" topLeftCell="A33" zoomScaleNormal="100" workbookViewId="0">
      <selection activeCell="D9" sqref="D9"/>
    </sheetView>
  </sheetViews>
  <sheetFormatPr baseColWidth="10" defaultColWidth="11.46484375" defaultRowHeight="14.25" x14ac:dyDescent="0.45"/>
  <cols>
    <col min="1" max="1" width="12.265625" customWidth="1"/>
    <col min="2" max="2" width="62.19921875" customWidth="1"/>
    <col min="3" max="3" width="32.796875" style="19" customWidth="1"/>
    <col min="4" max="4" width="66.796875" customWidth="1"/>
    <col min="5" max="5" width="41.53125" customWidth="1"/>
  </cols>
  <sheetData>
    <row r="1" spans="1:4" ht="28.5" x14ac:dyDescent="0.85">
      <c r="A1" s="37" t="s">
        <v>0</v>
      </c>
    </row>
    <row r="2" spans="1:4" ht="28.5" x14ac:dyDescent="0.45">
      <c r="A2" s="38"/>
      <c r="B2" s="39" t="s">
        <v>1</v>
      </c>
    </row>
    <row r="3" spans="1:4" x14ac:dyDescent="0.45">
      <c r="B3" s="3" t="s">
        <v>2</v>
      </c>
      <c r="D3" s="40" t="s">
        <v>3</v>
      </c>
    </row>
    <row r="4" spans="1:4" ht="15" customHeight="1" x14ac:dyDescent="0.45">
      <c r="B4" s="21"/>
    </row>
    <row r="5" spans="1:4" x14ac:dyDescent="0.45">
      <c r="B5" s="3"/>
      <c r="D5" s="41" t="s">
        <v>4</v>
      </c>
    </row>
    <row r="6" spans="1:4" ht="16.899999999999999" x14ac:dyDescent="0.5">
      <c r="A6" s="42" t="s">
        <v>5</v>
      </c>
      <c r="C6" s="27"/>
    </row>
    <row r="7" spans="1:4" ht="15" customHeight="1" x14ac:dyDescent="0.45"/>
    <row r="8" spans="1:4" x14ac:dyDescent="0.45">
      <c r="A8" t="s">
        <v>6</v>
      </c>
      <c r="B8" s="3" t="s">
        <v>7</v>
      </c>
      <c r="C8" s="28" t="s">
        <v>8</v>
      </c>
      <c r="D8" s="3" t="s">
        <v>9</v>
      </c>
    </row>
    <row r="9" spans="1:4" ht="128.25" x14ac:dyDescent="0.45">
      <c r="A9" s="43"/>
      <c r="B9" s="39" t="s">
        <v>10</v>
      </c>
      <c r="C9" s="20"/>
      <c r="D9" s="44" t="s">
        <v>11</v>
      </c>
    </row>
    <row r="10" spans="1:4" x14ac:dyDescent="0.45">
      <c r="D10" s="1"/>
    </row>
    <row r="11" spans="1:4" x14ac:dyDescent="0.45">
      <c r="A11" t="s">
        <v>12</v>
      </c>
      <c r="B11" s="45" t="s">
        <v>13</v>
      </c>
      <c r="C11" s="28" t="s">
        <v>8</v>
      </c>
      <c r="D11" s="3" t="s">
        <v>9</v>
      </c>
    </row>
    <row r="12" spans="1:4" ht="156.75" x14ac:dyDescent="0.45">
      <c r="A12" s="43"/>
      <c r="B12" s="39" t="s">
        <v>14</v>
      </c>
      <c r="C12" s="29"/>
      <c r="D12" s="46" t="s">
        <v>15</v>
      </c>
    </row>
    <row r="13" spans="1:4" x14ac:dyDescent="0.45">
      <c r="C13" s="26"/>
      <c r="D13" s="1"/>
    </row>
    <row r="14" spans="1:4" ht="28.5" x14ac:dyDescent="0.45">
      <c r="A14" t="s">
        <v>16</v>
      </c>
      <c r="B14" s="82" t="s">
        <v>17</v>
      </c>
      <c r="C14" s="28" t="s">
        <v>8</v>
      </c>
      <c r="D14" s="3" t="s">
        <v>9</v>
      </c>
    </row>
    <row r="15" spans="1:4" ht="99.75" x14ac:dyDescent="0.45">
      <c r="A15" s="43"/>
      <c r="B15" s="39" t="s">
        <v>18</v>
      </c>
      <c r="C15" s="29"/>
      <c r="D15" s="47" t="s">
        <v>19</v>
      </c>
    </row>
    <row r="16" spans="1:4" x14ac:dyDescent="0.45">
      <c r="A16" s="43"/>
      <c r="B16" s="39"/>
      <c r="C16" s="29"/>
      <c r="D16" s="47"/>
    </row>
    <row r="17" spans="1:4" x14ac:dyDescent="0.45">
      <c r="A17" t="s">
        <v>20</v>
      </c>
      <c r="B17" s="3" t="s">
        <v>21</v>
      </c>
      <c r="C17" s="28" t="s">
        <v>8</v>
      </c>
      <c r="D17" s="3" t="s">
        <v>9</v>
      </c>
    </row>
    <row r="18" spans="1:4" ht="128.25" x14ac:dyDescent="0.45">
      <c r="B18" s="39" t="s">
        <v>22</v>
      </c>
      <c r="D18" s="47" t="s">
        <v>23</v>
      </c>
    </row>
    <row r="19" spans="1:4" x14ac:dyDescent="0.45">
      <c r="C19" s="26"/>
    </row>
    <row r="20" spans="1:4" ht="16.899999999999999" x14ac:dyDescent="0.45">
      <c r="A20" s="48" t="s">
        <v>24</v>
      </c>
      <c r="B20" s="3"/>
      <c r="C20" s="26"/>
    </row>
    <row r="21" spans="1:4" x14ac:dyDescent="0.45">
      <c r="B21" s="49"/>
      <c r="C21" s="26"/>
    </row>
    <row r="22" spans="1:4" x14ac:dyDescent="0.45">
      <c r="A22" t="s">
        <v>25</v>
      </c>
      <c r="B22" s="3" t="s">
        <v>26</v>
      </c>
      <c r="C22" s="28" t="s">
        <v>8</v>
      </c>
      <c r="D22" s="3" t="s">
        <v>27</v>
      </c>
    </row>
    <row r="23" spans="1:4" ht="99.75" x14ac:dyDescent="0.45">
      <c r="A23" s="50"/>
      <c r="B23" s="39" t="s">
        <v>28</v>
      </c>
      <c r="C23" s="29"/>
      <c r="D23" s="47" t="s">
        <v>234</v>
      </c>
    </row>
    <row r="24" spans="1:4" ht="27" customHeight="1" x14ac:dyDescent="0.45">
      <c r="A24" s="51" t="s">
        <v>29</v>
      </c>
      <c r="B24" s="64" t="s">
        <v>30</v>
      </c>
      <c r="C24" s="28" t="s">
        <v>8</v>
      </c>
      <c r="D24" s="82" t="s">
        <v>27</v>
      </c>
    </row>
    <row r="25" spans="1:4" ht="142.5" x14ac:dyDescent="0.45">
      <c r="A25" s="52"/>
      <c r="B25" s="53" t="s">
        <v>31</v>
      </c>
      <c r="C25" s="30"/>
      <c r="D25" s="47" t="s">
        <v>32</v>
      </c>
    </row>
    <row r="26" spans="1:4" x14ac:dyDescent="0.45">
      <c r="A26" s="54"/>
      <c r="B26" s="55"/>
      <c r="C26" s="31"/>
      <c r="D26" s="56"/>
    </row>
    <row r="27" spans="1:4" ht="16.899999999999999" x14ac:dyDescent="0.45">
      <c r="A27" s="57" t="s">
        <v>33</v>
      </c>
      <c r="C27" s="26"/>
    </row>
    <row r="28" spans="1:4" x14ac:dyDescent="0.45">
      <c r="C28" s="26"/>
    </row>
    <row r="29" spans="1:4" x14ac:dyDescent="0.45">
      <c r="A29" t="s">
        <v>34</v>
      </c>
      <c r="B29" s="3" t="s">
        <v>35</v>
      </c>
      <c r="C29" s="28" t="s">
        <v>212</v>
      </c>
      <c r="D29" s="3" t="s">
        <v>27</v>
      </c>
    </row>
    <row r="30" spans="1:4" ht="99.75" x14ac:dyDescent="0.45">
      <c r="A30" s="58"/>
      <c r="B30" s="39" t="s">
        <v>36</v>
      </c>
      <c r="C30" s="29"/>
      <c r="D30" s="47" t="s">
        <v>37</v>
      </c>
    </row>
    <row r="31" spans="1:4" x14ac:dyDescent="0.45">
      <c r="C31" s="26"/>
    </row>
    <row r="32" spans="1:4" x14ac:dyDescent="0.45">
      <c r="A32" t="s">
        <v>38</v>
      </c>
      <c r="B32" s="3" t="s">
        <v>39</v>
      </c>
      <c r="C32" s="28" t="s">
        <v>8</v>
      </c>
      <c r="D32" s="3" t="s">
        <v>27</v>
      </c>
    </row>
    <row r="33" spans="1:4" ht="99.75" x14ac:dyDescent="0.45">
      <c r="A33" s="58"/>
      <c r="B33" s="39" t="s">
        <v>40</v>
      </c>
      <c r="C33" s="29"/>
      <c r="D33" s="47" t="s">
        <v>41</v>
      </c>
    </row>
    <row r="34" spans="1:4" ht="24.75" customHeight="1" x14ac:dyDescent="0.45">
      <c r="A34" s="58"/>
      <c r="B34" s="39"/>
      <c r="C34" s="29"/>
      <c r="D34" s="47"/>
    </row>
    <row r="35" spans="1:4" ht="28.5" x14ac:dyDescent="0.45">
      <c r="A35" s="2" t="s">
        <v>42</v>
      </c>
      <c r="B35" s="59" t="s">
        <v>43</v>
      </c>
      <c r="C35" s="29" t="s">
        <v>8</v>
      </c>
      <c r="D35" s="3" t="s">
        <v>27</v>
      </c>
    </row>
    <row r="36" spans="1:4" ht="199.5" x14ac:dyDescent="0.45">
      <c r="A36" s="58"/>
      <c r="B36" s="39" t="s">
        <v>44</v>
      </c>
      <c r="C36" s="29"/>
      <c r="D36" s="47" t="s">
        <v>45</v>
      </c>
    </row>
    <row r="37" spans="1:4" ht="21.75" customHeight="1" x14ac:dyDescent="0.45">
      <c r="C37" s="26"/>
    </row>
    <row r="38" spans="1:4" ht="16.899999999999999" x14ac:dyDescent="0.5">
      <c r="A38" s="60" t="s">
        <v>46</v>
      </c>
      <c r="C38" s="26"/>
    </row>
    <row r="39" spans="1:4" ht="16.899999999999999" x14ac:dyDescent="0.5">
      <c r="A39" s="60"/>
      <c r="C39" s="28" t="s">
        <v>8</v>
      </c>
    </row>
    <row r="40" spans="1:4" x14ac:dyDescent="0.45">
      <c r="A40" t="s">
        <v>47</v>
      </c>
      <c r="B40" s="61" t="s">
        <v>48</v>
      </c>
      <c r="D40" s="3" t="s">
        <v>27</v>
      </c>
    </row>
    <row r="41" spans="1:4" ht="71.25" x14ac:dyDescent="0.45">
      <c r="A41" s="62"/>
      <c r="B41" s="39" t="s">
        <v>49</v>
      </c>
      <c r="C41" s="29"/>
      <c r="D41" s="63" t="s">
        <v>50</v>
      </c>
    </row>
    <row r="42" spans="1:4" x14ac:dyDescent="0.45">
      <c r="A42" s="38"/>
      <c r="B42" s="49"/>
      <c r="C42" s="26"/>
    </row>
    <row r="43" spans="1:4" x14ac:dyDescent="0.45">
      <c r="A43" s="38" t="s">
        <v>51</v>
      </c>
      <c r="B43" s="82" t="s">
        <v>52</v>
      </c>
      <c r="C43" s="32" t="s">
        <v>8</v>
      </c>
      <c r="D43" s="3" t="s">
        <v>27</v>
      </c>
    </row>
    <row r="44" spans="1:4" ht="156.75" x14ac:dyDescent="0.45">
      <c r="A44" s="38"/>
      <c r="B44" s="39" t="s">
        <v>53</v>
      </c>
      <c r="C44" s="29"/>
      <c r="D44" s="47" t="s">
        <v>54</v>
      </c>
    </row>
    <row r="45" spans="1:4" x14ac:dyDescent="0.45">
      <c r="A45" s="38"/>
      <c r="B45" s="49"/>
      <c r="C45" s="26"/>
    </row>
    <row r="46" spans="1:4" x14ac:dyDescent="0.45">
      <c r="A46" s="38" t="s">
        <v>55</v>
      </c>
      <c r="B46" s="64" t="s">
        <v>56</v>
      </c>
      <c r="C46" s="28" t="s">
        <v>8</v>
      </c>
      <c r="D46" s="3" t="s">
        <v>27</v>
      </c>
    </row>
    <row r="47" spans="1:4" ht="128.25" x14ac:dyDescent="0.45">
      <c r="A47" s="65"/>
      <c r="B47" s="47" t="s">
        <v>57</v>
      </c>
      <c r="C47" s="29"/>
      <c r="D47" s="47" t="s">
        <v>58</v>
      </c>
    </row>
    <row r="48" spans="1:4" x14ac:dyDescent="0.45">
      <c r="A48" s="38"/>
      <c r="C48" s="26"/>
    </row>
    <row r="49" spans="1:4" x14ac:dyDescent="0.45">
      <c r="A49" s="38" t="s">
        <v>59</v>
      </c>
      <c r="B49" s="3" t="s">
        <v>60</v>
      </c>
      <c r="C49" s="28" t="s">
        <v>8</v>
      </c>
      <c r="D49" s="3" t="s">
        <v>27</v>
      </c>
    </row>
    <row r="50" spans="1:4" ht="185.25" x14ac:dyDescent="0.45">
      <c r="A50" s="65"/>
      <c r="B50" s="47" t="s">
        <v>61</v>
      </c>
      <c r="C50" s="29"/>
      <c r="D50" s="53" t="s">
        <v>62</v>
      </c>
    </row>
    <row r="51" spans="1:4" ht="15" customHeight="1" x14ac:dyDescent="0.45"/>
    <row r="52" spans="1:4" ht="18" x14ac:dyDescent="0.55000000000000004">
      <c r="A52" s="66" t="s">
        <v>63</v>
      </c>
    </row>
    <row r="53" spans="1:4" x14ac:dyDescent="0.45">
      <c r="B53" t="s">
        <v>64</v>
      </c>
      <c r="C53" s="33" t="e">
        <f ca="1">LOKAL_TOT_KRIT</f>
        <v>#N/A</v>
      </c>
    </row>
    <row r="54" spans="1:4" x14ac:dyDescent="0.45">
      <c r="B54" t="s">
        <v>65</v>
      </c>
      <c r="C54" s="33" t="e">
        <f ca="1">IF(LOKAL_TOT_NORM &gt; 0.66, "Høy", IF(AND(LOKAL_TOT_NORM &gt;= 0.33, LOKAL_TOT_NORM &lt;= 0.66), "Middels", "Lav"))</f>
        <v>#N/A</v>
      </c>
    </row>
    <row r="55" spans="1:4" x14ac:dyDescent="0.45">
      <c r="B55" s="49"/>
    </row>
    <row r="56" spans="1:4" x14ac:dyDescent="0.45">
      <c r="B56" s="49"/>
    </row>
    <row r="58" spans="1:4" x14ac:dyDescent="0.45">
      <c r="B58" s="49"/>
    </row>
  </sheetData>
  <protectedRanges>
    <protectedRange sqref="E1:E1048576" name="Range1"/>
  </protectedRanges>
  <dataValidations count="10">
    <dataValidation type="list" allowBlank="1" showInputMessage="1" showErrorMessage="1" sqref="C35" xr:uid="{16439D45-1F80-41BA-A7DE-D601D66773DF}">
      <formula1>"Velg alternativ:, Ja, Mulig, Nei, Uavklart"</formula1>
    </dataValidation>
    <dataValidation type="list" allowBlank="1" showInputMessage="1" showErrorMessage="1" sqref="C24" xr:uid="{B99A115F-7A2D-423A-A041-78828BD73D87}">
      <formula1>"Velg alternativ:, Høy tillit, Innbyggertillit, Ansatt-tillit, Ingen"</formula1>
    </dataValidation>
    <dataValidation type="list" allowBlank="1" showInputMessage="1" showErrorMessage="1" sqref="C49" xr:uid="{DE530109-B3E4-4223-B19E-E76968B60D53}">
      <formula1>"Velg alternativ:, Ja via menyer i løsningen og eksterne systemer, Ja via menyer i løsningen, Ja via eksterne systemer, Ja fra leverandør ved behov, Nei, Vet ikke"</formula1>
    </dataValidation>
    <dataValidation type="list" allowBlank="1" showInputMessage="1" showErrorMessage="1" sqref="C43" xr:uid="{9EB36608-A8D6-4F2B-A26D-60833BAFFCA0}">
      <formula1>"Velg alternativ:, 24/7 med oppmøte, 24/7 telefonsupport og epost, Forretningsdag på telefon og epost, Epost og helpdesk support, Bare selvhjelp, Ingen"</formula1>
    </dataValidation>
    <dataValidation type="list" allowBlank="1" showInputMessage="1" showErrorMessage="1" sqref="C39" xr:uid="{FCA265E0-523B-46E3-BD7D-C53D8E85D43A}">
      <formula1>"Velg alternativ:,Svært høy, Høy, Middels, Lav"</formula1>
    </dataValidation>
    <dataValidation type="list" allowBlank="1" showInputMessage="1" showErrorMessage="1" sqref="C32 C29" xr:uid="{6B4C0522-36E1-4523-9514-1228546612FF}">
      <formula1>"Velg alternativ:, Ja, Ikke tiltenkt, Nei"</formula1>
    </dataValidation>
    <dataValidation type="list" allowBlank="1" showInputMessage="1" showErrorMessage="1" sqref="C46" xr:uid="{03E22D3C-D9B2-4390-9EC7-040AF66F91FA}">
      <formula1>"Velg alternativ:, Ja, Nei"</formula1>
    </dataValidation>
    <dataValidation type="list" allowBlank="1" showInputMessage="1" showErrorMessage="1" sqref="C22" xr:uid="{F94B5DA5-A149-4CA5-9FB6-1BF3A73D3275}">
      <formula1>"Velg alternativ:, Kritisk for arbeidsutførelsen, Viktig, Mindre viktig"</formula1>
    </dataValidation>
    <dataValidation type="list" allowBlank="1" showInputMessage="1" showErrorMessage="1" sqref="C14 C11 C8" xr:uid="{3DDB168E-B3EF-43BF-A84A-7189FA932DBB}">
      <formula1>"Velg alternativ:, Øyeblikkelig (minutter), I løpet av en time, I løpet av døgn, I løpet av en uke, Nei"</formula1>
    </dataValidation>
    <dataValidation type="list" allowBlank="1" showInputMessage="1" showErrorMessage="1" sqref="C17" xr:uid="{D30E0C1D-20DD-4864-88E8-B946E9D7978C}">
      <formula1>"Velg alternativ:, Ja, Potensiell skade, Nei"</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20216-36AC-4657-AF08-62F13502B79B}">
  <dimension ref="A1:G92"/>
  <sheetViews>
    <sheetView showGridLines="0" topLeftCell="A78" zoomScale="120" zoomScaleNormal="120" workbookViewId="0">
      <selection activeCell="B70" sqref="B70"/>
    </sheetView>
  </sheetViews>
  <sheetFormatPr baseColWidth="10" defaultColWidth="10.796875" defaultRowHeight="14.25" x14ac:dyDescent="0.45"/>
  <cols>
    <col min="1" max="1" width="14.265625" style="38" customWidth="1"/>
    <col min="2" max="2" width="61.53125" style="38" customWidth="1"/>
    <col min="3" max="3" width="31.19921875" style="22" customWidth="1"/>
    <col min="4" max="4" width="63" style="38" customWidth="1"/>
    <col min="5" max="5" width="3.19921875" style="67" customWidth="1"/>
    <col min="6" max="6" width="40.265625" style="22" customWidth="1"/>
    <col min="7" max="7" width="15.265625" style="38" customWidth="1"/>
    <col min="8" max="16384" width="10.796875" style="38"/>
  </cols>
  <sheetData>
    <row r="1" spans="1:5" ht="28.5" x14ac:dyDescent="0.85">
      <c r="A1" s="37" t="s">
        <v>66</v>
      </c>
      <c r="B1"/>
    </row>
    <row r="2" spans="1:5" ht="39" customHeight="1" x14ac:dyDescent="0.45">
      <c r="B2" s="39" t="s">
        <v>67</v>
      </c>
    </row>
    <row r="3" spans="1:5" ht="15" customHeight="1" x14ac:dyDescent="0.45">
      <c r="A3"/>
      <c r="B3" t="s">
        <v>68</v>
      </c>
    </row>
    <row r="4" spans="1:5" ht="21" customHeight="1" x14ac:dyDescent="0.45">
      <c r="A4"/>
      <c r="B4" s="68">
        <f>SYSTEM_NAVN</f>
        <v>0</v>
      </c>
    </row>
    <row r="5" spans="1:5" ht="21.75" customHeight="1" x14ac:dyDescent="0.45">
      <c r="A5"/>
      <c r="B5"/>
    </row>
    <row r="6" spans="1:5" ht="21" x14ac:dyDescent="0.65">
      <c r="A6" s="69" t="s">
        <v>69</v>
      </c>
      <c r="B6" s="67"/>
      <c r="D6" s="3"/>
    </row>
    <row r="7" spans="1:5" x14ac:dyDescent="0.45">
      <c r="A7" s="50" t="s">
        <v>70</v>
      </c>
      <c r="B7" s="70" t="s">
        <v>71</v>
      </c>
      <c r="C7" s="34" t="s">
        <v>8</v>
      </c>
      <c r="D7" s="3" t="s">
        <v>27</v>
      </c>
      <c r="E7" s="59"/>
    </row>
    <row r="8" spans="1:5" ht="127.5" customHeight="1" x14ac:dyDescent="0.45">
      <c r="A8" s="50"/>
      <c r="B8" s="71" t="s">
        <v>72</v>
      </c>
      <c r="C8" s="24"/>
      <c r="D8" s="90" t="s">
        <v>73</v>
      </c>
    </row>
    <row r="9" spans="1:5" x14ac:dyDescent="0.45">
      <c r="A9" s="50"/>
      <c r="B9" s="71"/>
      <c r="C9" s="24"/>
      <c r="D9" s="71"/>
    </row>
    <row r="10" spans="1:5" x14ac:dyDescent="0.45">
      <c r="A10" s="50" t="s">
        <v>74</v>
      </c>
      <c r="B10" s="70" t="s">
        <v>75</v>
      </c>
      <c r="C10" s="34" t="s">
        <v>8</v>
      </c>
      <c r="D10" s="72" t="s">
        <v>27</v>
      </c>
    </row>
    <row r="11" spans="1:5" ht="81.75" customHeight="1" x14ac:dyDescent="0.45">
      <c r="A11" s="50"/>
      <c r="B11" s="71" t="s">
        <v>76</v>
      </c>
      <c r="C11" s="24"/>
      <c r="D11" s="53" t="s">
        <v>77</v>
      </c>
    </row>
    <row r="12" spans="1:5" ht="15.75" customHeight="1" x14ac:dyDescent="0.45">
      <c r="A12" s="50"/>
      <c r="B12" s="71"/>
      <c r="C12" s="24"/>
      <c r="D12" s="71"/>
    </row>
    <row r="13" spans="1:5" x14ac:dyDescent="0.45">
      <c r="A13" s="50" t="s">
        <v>78</v>
      </c>
      <c r="B13" s="91" t="s">
        <v>79</v>
      </c>
      <c r="C13" s="34" t="s">
        <v>8</v>
      </c>
      <c r="D13" s="72" t="s">
        <v>27</v>
      </c>
    </row>
    <row r="14" spans="1:5" ht="54" customHeight="1" x14ac:dyDescent="0.45">
      <c r="A14" s="50"/>
      <c r="B14" s="71" t="s">
        <v>80</v>
      </c>
      <c r="C14" s="24"/>
      <c r="D14" s="53" t="s">
        <v>81</v>
      </c>
    </row>
    <row r="15" spans="1:5" x14ac:dyDescent="0.45">
      <c r="A15" s="62"/>
      <c r="B15" s="92"/>
      <c r="D15" s="73"/>
    </row>
    <row r="16" spans="1:5" x14ac:dyDescent="0.45">
      <c r="A16" s="65" t="s">
        <v>82</v>
      </c>
      <c r="B16" s="92" t="s">
        <v>83</v>
      </c>
      <c r="C16" s="35" t="s">
        <v>8</v>
      </c>
      <c r="D16" s="3" t="s">
        <v>27</v>
      </c>
    </row>
    <row r="17" spans="1:5" ht="82.5" customHeight="1" x14ac:dyDescent="0.45">
      <c r="A17" s="65"/>
      <c r="B17" s="53" t="s">
        <v>84</v>
      </c>
      <c r="C17" s="24"/>
      <c r="D17" s="53" t="s">
        <v>85</v>
      </c>
    </row>
    <row r="18" spans="1:5" x14ac:dyDescent="0.45">
      <c r="A18" s="62"/>
      <c r="B18" s="92"/>
      <c r="D18" s="73"/>
    </row>
    <row r="19" spans="1:5" ht="28.5" x14ac:dyDescent="0.45">
      <c r="A19" s="65" t="s">
        <v>86</v>
      </c>
      <c r="B19" s="92" t="s">
        <v>87</v>
      </c>
      <c r="C19" s="35" t="s">
        <v>8</v>
      </c>
      <c r="D19" s="3" t="s">
        <v>27</v>
      </c>
    </row>
    <row r="20" spans="1:5" ht="112.5" customHeight="1" x14ac:dyDescent="0.45">
      <c r="A20" s="58"/>
      <c r="B20" s="71" t="s">
        <v>88</v>
      </c>
      <c r="C20" s="20"/>
      <c r="D20" s="53" t="s">
        <v>89</v>
      </c>
      <c r="E20" s="74"/>
    </row>
    <row r="21" spans="1:5" ht="17.25" customHeight="1" x14ac:dyDescent="0.45">
      <c r="A21" s="58" t="s">
        <v>90</v>
      </c>
      <c r="B21" s="75" t="s">
        <v>91</v>
      </c>
      <c r="C21" s="93" t="s">
        <v>8</v>
      </c>
      <c r="D21" s="3" t="s">
        <v>27</v>
      </c>
    </row>
    <row r="22" spans="1:5" ht="202.5" customHeight="1" x14ac:dyDescent="0.45">
      <c r="A22" s="58"/>
      <c r="B22" s="76" t="s">
        <v>92</v>
      </c>
      <c r="C22" s="20"/>
      <c r="D22" s="53" t="s">
        <v>93</v>
      </c>
    </row>
    <row r="23" spans="1:5" ht="15.75" customHeight="1" x14ac:dyDescent="0.45">
      <c r="A23" s="58"/>
      <c r="B23" s="76"/>
      <c r="C23" s="20"/>
      <c r="D23" s="53"/>
    </row>
    <row r="24" spans="1:5" ht="15.75" customHeight="1" x14ac:dyDescent="0.45">
      <c r="A24" s="58" t="s">
        <v>94</v>
      </c>
      <c r="B24" s="77" t="s">
        <v>95</v>
      </c>
      <c r="C24" s="93" t="s">
        <v>8</v>
      </c>
      <c r="D24" s="3" t="s">
        <v>27</v>
      </c>
    </row>
    <row r="25" spans="1:5" ht="173.25" customHeight="1" x14ac:dyDescent="0.45">
      <c r="A25" s="58"/>
      <c r="B25" s="76" t="s">
        <v>96</v>
      </c>
      <c r="C25" s="20"/>
      <c r="D25" s="53" t="s">
        <v>97</v>
      </c>
    </row>
    <row r="26" spans="1:5" x14ac:dyDescent="0.45">
      <c r="A26" s="62"/>
      <c r="B26" s="67"/>
      <c r="D26" s="73"/>
    </row>
    <row r="27" spans="1:5" ht="21" x14ac:dyDescent="0.45">
      <c r="A27" s="78" t="s">
        <v>98</v>
      </c>
      <c r="B27" s="67"/>
      <c r="D27" s="73"/>
    </row>
    <row r="28" spans="1:5" ht="28.5" x14ac:dyDescent="0.45">
      <c r="A28" s="50" t="s">
        <v>99</v>
      </c>
      <c r="B28" s="79" t="s">
        <v>100</v>
      </c>
      <c r="C28" s="35" t="s">
        <v>8</v>
      </c>
      <c r="D28" s="3" t="s">
        <v>27</v>
      </c>
    </row>
    <row r="29" spans="1:5" ht="114" customHeight="1" x14ac:dyDescent="0.45">
      <c r="A29" s="50"/>
      <c r="B29" s="71" t="s">
        <v>101</v>
      </c>
      <c r="C29" s="24"/>
      <c r="D29" s="53" t="s">
        <v>102</v>
      </c>
      <c r="E29" s="49"/>
    </row>
    <row r="30" spans="1:5" x14ac:dyDescent="0.45">
      <c r="A30" s="65"/>
      <c r="B30" s="71"/>
      <c r="D30" s="71"/>
    </row>
    <row r="31" spans="1:5" x14ac:dyDescent="0.45">
      <c r="A31" s="80" t="s">
        <v>103</v>
      </c>
      <c r="B31" s="81" t="s">
        <v>104</v>
      </c>
      <c r="C31" s="35" t="s">
        <v>8</v>
      </c>
      <c r="D31" s="3" t="s">
        <v>27</v>
      </c>
    </row>
    <row r="32" spans="1:5" ht="165" customHeight="1" x14ac:dyDescent="0.45">
      <c r="A32" s="65"/>
      <c r="B32" s="71" t="s">
        <v>105</v>
      </c>
      <c r="C32" s="24"/>
      <c r="D32" s="53" t="s">
        <v>106</v>
      </c>
    </row>
    <row r="33" spans="1:4" ht="15.75" customHeight="1" x14ac:dyDescent="0.45">
      <c r="A33" s="62"/>
      <c r="D33" s="73"/>
    </row>
    <row r="34" spans="1:4" ht="43.5" customHeight="1" x14ac:dyDescent="0.45">
      <c r="A34" s="43" t="s">
        <v>107</v>
      </c>
      <c r="B34" s="81" t="s">
        <v>108</v>
      </c>
      <c r="C34" s="35" t="s">
        <v>8</v>
      </c>
      <c r="D34" s="3" t="s">
        <v>27</v>
      </c>
    </row>
    <row r="35" spans="1:4" ht="148.5" customHeight="1" x14ac:dyDescent="0.45">
      <c r="A35" s="50"/>
      <c r="B35" s="71" t="s">
        <v>109</v>
      </c>
      <c r="C35" s="24"/>
      <c r="D35" s="53" t="s">
        <v>110</v>
      </c>
    </row>
    <row r="36" spans="1:4" x14ac:dyDescent="0.45">
      <c r="A36" s="50"/>
      <c r="B36" s="71"/>
      <c r="C36" s="24"/>
      <c r="D36" s="71"/>
    </row>
    <row r="37" spans="1:4" x14ac:dyDescent="0.45">
      <c r="A37" s="43" t="s">
        <v>111</v>
      </c>
      <c r="B37" s="92" t="s">
        <v>112</v>
      </c>
      <c r="C37" s="35" t="s">
        <v>8</v>
      </c>
      <c r="D37" s="82" t="s">
        <v>27</v>
      </c>
    </row>
    <row r="38" spans="1:4" ht="131.25" customHeight="1" x14ac:dyDescent="0.45">
      <c r="A38" s="50"/>
      <c r="B38" s="71" t="s">
        <v>113</v>
      </c>
      <c r="C38" s="24"/>
      <c r="D38" s="53" t="s">
        <v>114</v>
      </c>
    </row>
    <row r="39" spans="1:4" x14ac:dyDescent="0.45">
      <c r="A39" s="65"/>
      <c r="B39" s="71"/>
      <c r="C39" s="24"/>
      <c r="D39" s="71"/>
    </row>
    <row r="40" spans="1:4" x14ac:dyDescent="0.45">
      <c r="A40" s="65" t="s">
        <v>115</v>
      </c>
      <c r="B40" s="70" t="s">
        <v>116</v>
      </c>
      <c r="C40" s="35" t="s">
        <v>8</v>
      </c>
      <c r="D40" s="3" t="s">
        <v>27</v>
      </c>
    </row>
    <row r="41" spans="1:4" ht="193.5" customHeight="1" x14ac:dyDescent="0.45">
      <c r="A41" s="65"/>
      <c r="B41" s="71" t="s">
        <v>117</v>
      </c>
      <c r="C41" s="24"/>
      <c r="D41" s="53" t="s">
        <v>118</v>
      </c>
    </row>
    <row r="42" spans="1:4" ht="15.75" customHeight="1" x14ac:dyDescent="0.45">
      <c r="A42" s="65"/>
      <c r="B42" s="71"/>
      <c r="C42" s="24"/>
      <c r="D42" s="53"/>
    </row>
    <row r="43" spans="1:4" ht="28.5" x14ac:dyDescent="0.45">
      <c r="A43" s="65" t="s">
        <v>119</v>
      </c>
      <c r="B43" s="75" t="s">
        <v>120</v>
      </c>
      <c r="C43" s="35" t="s">
        <v>8</v>
      </c>
      <c r="D43" s="3" t="s">
        <v>27</v>
      </c>
    </row>
    <row r="44" spans="1:4" ht="211.5" customHeight="1" x14ac:dyDescent="0.45">
      <c r="A44" s="65"/>
      <c r="B44" s="71" t="s">
        <v>121</v>
      </c>
      <c r="C44" s="24"/>
      <c r="D44" s="94" t="s">
        <v>122</v>
      </c>
    </row>
    <row r="45" spans="1:4" ht="21" customHeight="1" x14ac:dyDescent="0.45">
      <c r="A45" s="65"/>
      <c r="B45" s="71"/>
      <c r="C45" s="24"/>
      <c r="D45" s="94"/>
    </row>
    <row r="46" spans="1:4" x14ac:dyDescent="0.45">
      <c r="A46" s="65" t="s">
        <v>123</v>
      </c>
      <c r="B46" s="82" t="s">
        <v>124</v>
      </c>
      <c r="C46" s="35" t="s">
        <v>8</v>
      </c>
      <c r="D46" s="3" t="s">
        <v>27</v>
      </c>
    </row>
    <row r="47" spans="1:4" ht="138.75" customHeight="1" x14ac:dyDescent="0.45">
      <c r="A47" s="65"/>
      <c r="B47" s="71" t="s">
        <v>125</v>
      </c>
      <c r="C47" s="24"/>
      <c r="D47" s="53" t="s">
        <v>233</v>
      </c>
    </row>
    <row r="48" spans="1:4" x14ac:dyDescent="0.45">
      <c r="A48" s="62"/>
      <c r="D48" s="73"/>
    </row>
    <row r="49" spans="1:5" ht="21" x14ac:dyDescent="0.45">
      <c r="A49" s="83" t="s">
        <v>126</v>
      </c>
      <c r="B49" s="74"/>
      <c r="C49" s="23"/>
      <c r="D49" s="71"/>
    </row>
    <row r="50" spans="1:5" x14ac:dyDescent="0.45">
      <c r="A50" s="95" t="s">
        <v>127</v>
      </c>
      <c r="B50" s="96" t="s">
        <v>128</v>
      </c>
      <c r="C50" s="35" t="s">
        <v>8</v>
      </c>
      <c r="D50" s="3" t="s">
        <v>27</v>
      </c>
    </row>
    <row r="51" spans="1:5" ht="223.5" customHeight="1" x14ac:dyDescent="0.45">
      <c r="A51" s="95"/>
      <c r="B51" s="53" t="s">
        <v>129</v>
      </c>
      <c r="C51" s="97"/>
      <c r="D51" s="53" t="s">
        <v>130</v>
      </c>
    </row>
    <row r="52" spans="1:5" x14ac:dyDescent="0.45">
      <c r="A52" s="95"/>
      <c r="B52" s="98"/>
      <c r="C52" s="99"/>
      <c r="D52" s="53"/>
    </row>
    <row r="53" spans="1:5" x14ac:dyDescent="0.45">
      <c r="A53" s="80" t="s">
        <v>131</v>
      </c>
      <c r="B53" s="100" t="s">
        <v>132</v>
      </c>
      <c r="C53" s="35" t="s">
        <v>8</v>
      </c>
      <c r="D53" s="72" t="s">
        <v>27</v>
      </c>
    </row>
    <row r="54" spans="1:5" ht="227.25" customHeight="1" x14ac:dyDescent="0.45">
      <c r="A54" s="80"/>
      <c r="B54" s="71" t="s">
        <v>133</v>
      </c>
      <c r="C54" s="97"/>
      <c r="D54" s="53" t="s">
        <v>232</v>
      </c>
      <c r="E54" s="74"/>
    </row>
    <row r="55" spans="1:5" x14ac:dyDescent="0.45">
      <c r="A55" s="65"/>
      <c r="D55" s="73"/>
    </row>
    <row r="56" spans="1:5" ht="28.5" x14ac:dyDescent="0.45">
      <c r="A56" s="95" t="s">
        <v>134</v>
      </c>
      <c r="B56" s="96" t="s">
        <v>135</v>
      </c>
      <c r="C56" s="35" t="s">
        <v>8</v>
      </c>
      <c r="D56" s="3" t="s">
        <v>27</v>
      </c>
    </row>
    <row r="57" spans="1:5" ht="144.75" customHeight="1" x14ac:dyDescent="0.45">
      <c r="A57" s="95"/>
      <c r="B57" s="53" t="s">
        <v>136</v>
      </c>
      <c r="C57" s="97"/>
      <c r="D57" s="53" t="s">
        <v>137</v>
      </c>
      <c r="E57" s="49"/>
    </row>
    <row r="58" spans="1:5" x14ac:dyDescent="0.45">
      <c r="A58" s="95"/>
      <c r="B58" s="98"/>
      <c r="C58" s="99"/>
      <c r="D58" s="53"/>
      <c r="E58" s="49"/>
    </row>
    <row r="59" spans="1:5" x14ac:dyDescent="0.45">
      <c r="A59" s="80" t="s">
        <v>138</v>
      </c>
      <c r="B59" s="92" t="s">
        <v>139</v>
      </c>
      <c r="C59" s="35" t="s">
        <v>8</v>
      </c>
      <c r="D59" s="3" t="s">
        <v>27</v>
      </c>
      <c r="E59" s="49"/>
    </row>
    <row r="60" spans="1:5" ht="129" customHeight="1" x14ac:dyDescent="0.45">
      <c r="A60" s="80"/>
      <c r="B60" s="71" t="s">
        <v>140</v>
      </c>
      <c r="C60" s="97"/>
      <c r="D60" s="53" t="s">
        <v>231</v>
      </c>
      <c r="E60" s="49"/>
    </row>
    <row r="61" spans="1:5" x14ac:dyDescent="0.45">
      <c r="A61" s="95"/>
      <c r="B61" s="53"/>
      <c r="C61" s="97"/>
      <c r="D61" s="53"/>
    </row>
    <row r="62" spans="1:5" ht="40.5" customHeight="1" x14ac:dyDescent="0.45">
      <c r="A62" s="95" t="s">
        <v>141</v>
      </c>
      <c r="B62" s="92" t="s">
        <v>142</v>
      </c>
      <c r="C62" s="35" t="s">
        <v>8</v>
      </c>
      <c r="D62" s="3" t="s">
        <v>27</v>
      </c>
    </row>
    <row r="63" spans="1:5" ht="195.75" customHeight="1" x14ac:dyDescent="0.45">
      <c r="A63" s="95"/>
      <c r="B63" s="53" t="s">
        <v>143</v>
      </c>
      <c r="C63" s="97"/>
      <c r="D63" s="53" t="s">
        <v>144</v>
      </c>
    </row>
    <row r="64" spans="1:5" x14ac:dyDescent="0.45">
      <c r="A64" s="62"/>
      <c r="D64" s="73"/>
    </row>
    <row r="65" spans="1:5" ht="21" x14ac:dyDescent="0.45">
      <c r="A65" s="78" t="s">
        <v>145</v>
      </c>
      <c r="D65" s="73"/>
    </row>
    <row r="66" spans="1:5" x14ac:dyDescent="0.45">
      <c r="A66" s="84" t="s">
        <v>146</v>
      </c>
      <c r="B66" s="3" t="s">
        <v>147</v>
      </c>
      <c r="C66" s="35" t="s">
        <v>8</v>
      </c>
      <c r="D66" s="85" t="s">
        <v>27</v>
      </c>
      <c r="E66" s="49"/>
    </row>
    <row r="67" spans="1:5" ht="253.5" customHeight="1" x14ac:dyDescent="0.45">
      <c r="A67" s="43"/>
      <c r="B67" s="39" t="s">
        <v>148</v>
      </c>
      <c r="C67" s="20"/>
      <c r="D67" s="47" t="s">
        <v>230</v>
      </c>
      <c r="E67" s="74"/>
    </row>
    <row r="68" spans="1:5" x14ac:dyDescent="0.45">
      <c r="A68"/>
      <c r="B68"/>
      <c r="C68" s="19"/>
      <c r="D68" s="1"/>
      <c r="E68" s="49"/>
    </row>
    <row r="69" spans="1:5" x14ac:dyDescent="0.45">
      <c r="A69" s="84" t="s">
        <v>149</v>
      </c>
      <c r="B69" s="82" t="s">
        <v>150</v>
      </c>
      <c r="C69" s="35" t="s">
        <v>8</v>
      </c>
      <c r="D69" s="3" t="s">
        <v>27</v>
      </c>
      <c r="E69" s="49"/>
    </row>
    <row r="70" spans="1:5" ht="187.5" customHeight="1" x14ac:dyDescent="0.45">
      <c r="A70" s="80"/>
      <c r="B70" s="39" t="s">
        <v>151</v>
      </c>
      <c r="C70" s="101"/>
      <c r="D70" s="47" t="s">
        <v>152</v>
      </c>
    </row>
    <row r="71" spans="1:5" x14ac:dyDescent="0.45">
      <c r="A71" s="84" t="s">
        <v>153</v>
      </c>
      <c r="B71" s="86" t="s">
        <v>154</v>
      </c>
      <c r="C71" s="35" t="s">
        <v>8</v>
      </c>
      <c r="D71" s="3" t="s">
        <v>27</v>
      </c>
      <c r="E71" s="49"/>
    </row>
    <row r="72" spans="1:5" ht="102.75" customHeight="1" x14ac:dyDescent="0.45">
      <c r="A72" s="84"/>
      <c r="B72" s="39" t="s">
        <v>155</v>
      </c>
      <c r="C72" s="101"/>
      <c r="D72" s="47" t="s">
        <v>156</v>
      </c>
    </row>
    <row r="73" spans="1:5" x14ac:dyDescent="0.45">
      <c r="A73" s="84"/>
      <c r="B73" s="39"/>
      <c r="C73" s="19"/>
      <c r="D73" s="47"/>
    </row>
    <row r="74" spans="1:5" ht="40.5" customHeight="1" x14ac:dyDescent="0.45">
      <c r="A74" s="84" t="s">
        <v>157</v>
      </c>
      <c r="B74" s="82" t="s">
        <v>158</v>
      </c>
      <c r="C74" s="35" t="s">
        <v>8</v>
      </c>
      <c r="D74" s="3" t="s">
        <v>27</v>
      </c>
      <c r="E74" s="49"/>
    </row>
    <row r="75" spans="1:5" ht="151.5" customHeight="1" x14ac:dyDescent="0.45">
      <c r="A75" s="80"/>
      <c r="B75" s="39" t="s">
        <v>159</v>
      </c>
      <c r="C75" s="20"/>
      <c r="D75" s="47" t="s">
        <v>160</v>
      </c>
      <c r="E75" s="49"/>
    </row>
    <row r="76" spans="1:5" x14ac:dyDescent="0.45">
      <c r="A76" s="87"/>
      <c r="B76" s="39"/>
      <c r="C76" s="19"/>
      <c r="D76" s="47"/>
      <c r="E76" s="49"/>
    </row>
    <row r="77" spans="1:5" ht="21" x14ac:dyDescent="0.45">
      <c r="A77" s="78" t="s">
        <v>161</v>
      </c>
      <c r="D77" s="73"/>
    </row>
    <row r="78" spans="1:5" x14ac:dyDescent="0.45">
      <c r="A78" s="65" t="s">
        <v>162</v>
      </c>
      <c r="B78" s="81" t="s">
        <v>163</v>
      </c>
      <c r="C78" s="23" t="s">
        <v>164</v>
      </c>
      <c r="D78" s="3" t="s">
        <v>27</v>
      </c>
    </row>
    <row r="79" spans="1:5" ht="126" customHeight="1" x14ac:dyDescent="0.45">
      <c r="A79" s="43"/>
      <c r="B79" s="88" t="s">
        <v>165</v>
      </c>
      <c r="C79" s="97"/>
      <c r="D79" s="53" t="s">
        <v>166</v>
      </c>
      <c r="E79" s="103" t="b">
        <v>0</v>
      </c>
    </row>
    <row r="80" spans="1:5" ht="17.25" customHeight="1" x14ac:dyDescent="0.45">
      <c r="A80" s="43"/>
      <c r="B80" s="88"/>
      <c r="C80" s="97"/>
      <c r="D80" s="53"/>
      <c r="E80" s="103" t="b">
        <v>0</v>
      </c>
    </row>
    <row r="81" spans="1:7" x14ac:dyDescent="0.45">
      <c r="A81" s="80" t="s">
        <v>167</v>
      </c>
      <c r="B81" s="75" t="s">
        <v>168</v>
      </c>
      <c r="C81" s="36" t="s">
        <v>8</v>
      </c>
      <c r="D81" s="3" t="s">
        <v>27</v>
      </c>
      <c r="E81" s="103" t="b">
        <v>0</v>
      </c>
    </row>
    <row r="82" spans="1:7" ht="221.25" customHeight="1" x14ac:dyDescent="0.45">
      <c r="B82" s="89" t="s">
        <v>169</v>
      </c>
      <c r="C82" s="25"/>
      <c r="D82" s="89" t="s">
        <v>170</v>
      </c>
      <c r="E82" s="103" t="b">
        <v>0</v>
      </c>
    </row>
    <row r="83" spans="1:7" x14ac:dyDescent="0.45">
      <c r="A83" s="62"/>
      <c r="E83" s="103" t="b">
        <v>0</v>
      </c>
    </row>
    <row r="84" spans="1:7" x14ac:dyDescent="0.45">
      <c r="A84" s="62"/>
      <c r="E84" s="104"/>
    </row>
    <row r="85" spans="1:7" x14ac:dyDescent="0.45">
      <c r="E85" s="23"/>
    </row>
    <row r="86" spans="1:7" x14ac:dyDescent="0.45">
      <c r="D86" s="73"/>
    </row>
    <row r="87" spans="1:7" ht="16.899999999999999" x14ac:dyDescent="0.45">
      <c r="A87" s="57"/>
      <c r="B87"/>
      <c r="C87" s="19"/>
      <c r="D87"/>
      <c r="E87" s="49"/>
      <c r="F87" s="19"/>
      <c r="G87"/>
    </row>
    <row r="88" spans="1:7" x14ac:dyDescent="0.45">
      <c r="A88" s="54"/>
      <c r="D88" s="54"/>
      <c r="E88" s="56"/>
      <c r="F88" s="105"/>
      <c r="G88"/>
    </row>
    <row r="89" spans="1:7" x14ac:dyDescent="0.45">
      <c r="F89" s="106"/>
      <c r="G89"/>
    </row>
    <row r="91" spans="1:7" x14ac:dyDescent="0.45">
      <c r="F91" s="19"/>
      <c r="G91"/>
    </row>
    <row r="92" spans="1:7" x14ac:dyDescent="0.45">
      <c r="G92"/>
    </row>
  </sheetData>
  <protectedRanges>
    <protectedRange sqref="E79:S79" name="Range1"/>
  </protectedRanges>
  <dataValidations count="20">
    <dataValidation type="list" allowBlank="1" showInputMessage="1" showErrorMessage="1" sqref="C37 C31" xr:uid="{36DBE648-AAE4-44D7-9891-EB877FD30237}">
      <formula1>"Velg alternativ:, Fullt budsjett, Delvis budsjett, Minimalt budsjett, Ikke relevant"</formula1>
    </dataValidation>
    <dataValidation type="list" allowBlank="1" showInputMessage="1" showErrorMessage="1" sqref="C34" xr:uid="{E1659C60-BFF9-4213-B1C2-7211B4BDCFE9}">
      <formula1>"Velg alternativ:, Fullt budsjett, Delvis budsjett, Minimalt budsjett, Ikke aktuelt"</formula1>
    </dataValidation>
    <dataValidation type="list" allowBlank="1" showInputMessage="1" showErrorMessage="1" sqref="C81" xr:uid="{2B17CA4B-9CE3-4F53-BE47-7D75326F44D9}">
      <formula1>"Velg alternativ:, Fullstendig vurdert, Delvis vurdert, Ikke vurdert, Under vurdering"</formula1>
    </dataValidation>
    <dataValidation allowBlank="1" showInputMessage="1" showErrorMessage="1" sqref="C78" xr:uid="{8C362054-1C90-4906-9969-E4006BC9B8FF}"/>
    <dataValidation type="list" allowBlank="1" showInputMessage="1" showErrorMessage="1" sqref="C71" xr:uid="{41C3F08F-6CC9-42DC-91C8-6C457FF41450}">
      <formula1>"Velg alternativ:, Ja og diskutert, Ja men ikke diskutert, Nei"</formula1>
    </dataValidation>
    <dataValidation type="list" allowBlank="1" showInputMessage="1" showErrorMessage="1" sqref="C69" xr:uid="{F0D92054-E8C4-4BB6-8C1E-94B957B79B44}">
      <formula1>"Velg alternativ:, Ingen feil data aksepteres, Noen feil i data kan aksepteres, Korrekte data i systemet er mindre viktig, Nei"</formula1>
    </dataValidation>
    <dataValidation type="list" allowBlank="1" showInputMessage="1" showErrorMessage="1" sqref="C66" xr:uid="{018EE81E-419A-44D9-9877-A9539C109B4A}">
      <formula1>"Velg alternativ:, Ingen alternativer, Ett likeverdig alternativ , Nødrutiner, Kriserutiner"</formula1>
    </dataValidation>
    <dataValidation type="list" allowBlank="1" showInputMessage="1" showErrorMessage="1" sqref="C62" xr:uid="{D8C7C811-CD0E-4308-9E68-8EFBE3C43700}">
      <formula1>"Velg alternativ:, Konsekvenser er avklart, Konsekvenser er delvis avklart, Konsekvenser er uavklart, Ikke relevant"</formula1>
    </dataValidation>
    <dataValidation type="list" allowBlank="1" showInputMessage="1" showErrorMessage="1" sqref="C56" xr:uid="{AF9407A3-91CD-4556-BD97-AA7BB4DF7EE1}">
      <formula1>"Velg alternativ:, Flere, Ett, Ingen, Vet ikke"</formula1>
    </dataValidation>
    <dataValidation type="list" allowBlank="1" showInputMessage="1" showErrorMessage="1" sqref="C59 C53" xr:uid="{2D0DBE10-F87C-4CDA-87D1-F8089E39A9AB}">
      <formula1>"Velg alternativ:, Flere, Ett, Ingen"</formula1>
    </dataValidation>
    <dataValidation type="list" allowBlank="1" showInputMessage="1" showErrorMessage="1" sqref="C50" xr:uid="{F54992AD-17E2-497C-9CDA-7DECDFFF0C75}">
      <formula1>"Velg alternativ:, Både interne og eksterne, Eksterne systemer, Interne systemer, Minimalt, Ingen, Vet ikke"</formula1>
    </dataValidation>
    <dataValidation type="list" allowBlank="1" showInputMessage="1" showErrorMessage="1" sqref="C28" xr:uid="{EE583E34-CC6F-4BDC-9B72-79157804185D}">
      <formula1>"Velg alternativ:, Tilstrekkelig tid, Noe tid, Ingen tid"</formula1>
    </dataValidation>
    <dataValidation type="list" allowBlank="1" showInputMessage="1" showErrorMessage="1" sqref="C19" xr:uid="{3FD03E05-F2B7-4337-9DF0-90CB9A051342}">
      <formula1>"Velg alternativ:, Leverandør, Kombinert, Kommunens ansatte, Ikke relevant"</formula1>
    </dataValidation>
    <dataValidation type="list" allowBlank="1" showInputMessage="1" showErrorMessage="1" sqref="C16" xr:uid="{15CB08B7-91E5-422B-B5EB-CDC863B1CC48}">
      <formula1>"Velg alternativ:, Ja, Nei, Ikke aktuelt"</formula1>
    </dataValidation>
    <dataValidation type="list" allowBlank="1" showInputMessage="1" showErrorMessage="1" sqref="C7 C10 C74" xr:uid="{2499ED07-41AB-409E-9D1C-69DFF8069039}">
      <formula1>"Velg alternativ:, Ja, Nei"</formula1>
    </dataValidation>
    <dataValidation type="list" allowBlank="1" showInputMessage="1" showErrorMessage="1" sqref="C21 C24" xr:uid="{8576C531-86D1-44FD-9EAF-5A537D5AC04D}">
      <formula1>"Velg alternativ:, Ja, Delvis, Nei, Planlagt, Ikke relevant"</formula1>
    </dataValidation>
    <dataValidation type="list" allowBlank="1" showInputMessage="1" showErrorMessage="1" sqref="C43" xr:uid="{C27AF88C-3FD0-4A61-9EA3-56A193A27A29}">
      <formula1>"Velg alternativ:, Ja, Delvis, Nei, Ikke relevant"</formula1>
    </dataValidation>
    <dataValidation type="list" allowBlank="1" showInputMessage="1" showErrorMessage="1" sqref="C13" xr:uid="{0267926E-3014-47CD-9625-E37D05C4E9BD}">
      <formula1>"Velg alternativ:, Ja, Nei, Uavklart"</formula1>
    </dataValidation>
    <dataValidation type="list" allowBlank="1" showInputMessage="1" showErrorMessage="1" sqref="C40" xr:uid="{967C0533-2B69-4E3E-BC17-C5EE60802191}">
      <formula1>"Velg alternativ:, Fullt budsjett, Delvis budsjett, Minimalt budsjett, Ikke relevant, Vet ikke"</formula1>
    </dataValidation>
    <dataValidation type="list" allowBlank="1" showInputMessage="1" showErrorMessage="1" sqref="C46" xr:uid="{07DC6C48-8F41-4831-9A3A-B7FE3DE9EA12}">
      <formula1>"Velg alternativ:, Fullt budsjett, Delvis budsjett, Minimalt budsjett, Uavklart, Ikke relevant"</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62" r:id="rId4" name="MK_23_1">
              <controlPr defaultSize="0" autoFill="0" autoLine="0" autoPict="0">
                <anchor moveWithCells="1">
                  <from>
                    <xdr:col>2</xdr:col>
                    <xdr:colOff>38100</xdr:colOff>
                    <xdr:row>78</xdr:row>
                    <xdr:rowOff>71438</xdr:rowOff>
                  </from>
                  <to>
                    <xdr:col>2</xdr:col>
                    <xdr:colOff>1905000</xdr:colOff>
                    <xdr:row>78</xdr:row>
                    <xdr:rowOff>376238</xdr:rowOff>
                  </to>
                </anchor>
              </controlPr>
            </control>
          </mc:Choice>
        </mc:AlternateContent>
        <mc:AlternateContent xmlns:mc="http://schemas.openxmlformats.org/markup-compatibility/2006">
          <mc:Choice Requires="x14">
            <control shapeId="2063" r:id="rId5" name="MK_23_2">
              <controlPr defaultSize="0" autoFill="0" autoLine="0" autoPict="0">
                <anchor moveWithCells="1">
                  <from>
                    <xdr:col>2</xdr:col>
                    <xdr:colOff>38100</xdr:colOff>
                    <xdr:row>78</xdr:row>
                    <xdr:rowOff>300038</xdr:rowOff>
                  </from>
                  <to>
                    <xdr:col>2</xdr:col>
                    <xdr:colOff>1905000</xdr:colOff>
                    <xdr:row>78</xdr:row>
                    <xdr:rowOff>604838</xdr:rowOff>
                  </to>
                </anchor>
              </controlPr>
            </control>
          </mc:Choice>
        </mc:AlternateContent>
        <mc:AlternateContent xmlns:mc="http://schemas.openxmlformats.org/markup-compatibility/2006">
          <mc:Choice Requires="x14">
            <control shapeId="2064" r:id="rId6" name="MK_23_3">
              <controlPr defaultSize="0" autoFill="0" autoLine="0" autoPict="0">
                <anchor moveWithCells="1">
                  <from>
                    <xdr:col>2</xdr:col>
                    <xdr:colOff>38100</xdr:colOff>
                    <xdr:row>78</xdr:row>
                    <xdr:rowOff>514350</xdr:rowOff>
                  </from>
                  <to>
                    <xdr:col>2</xdr:col>
                    <xdr:colOff>1905000</xdr:colOff>
                    <xdr:row>78</xdr:row>
                    <xdr:rowOff>819150</xdr:rowOff>
                  </to>
                </anchor>
              </controlPr>
            </control>
          </mc:Choice>
        </mc:AlternateContent>
        <mc:AlternateContent xmlns:mc="http://schemas.openxmlformats.org/markup-compatibility/2006">
          <mc:Choice Requires="x14">
            <control shapeId="2065" r:id="rId7" name="MK_23_4">
              <controlPr defaultSize="0" autoFill="0" autoLine="0" autoPict="0">
                <anchor moveWithCells="1">
                  <from>
                    <xdr:col>2</xdr:col>
                    <xdr:colOff>38100</xdr:colOff>
                    <xdr:row>78</xdr:row>
                    <xdr:rowOff>742950</xdr:rowOff>
                  </from>
                  <to>
                    <xdr:col>2</xdr:col>
                    <xdr:colOff>1905000</xdr:colOff>
                    <xdr:row>78</xdr:row>
                    <xdr:rowOff>1047750</xdr:rowOff>
                  </to>
                </anchor>
              </controlPr>
            </control>
          </mc:Choice>
        </mc:AlternateContent>
        <mc:AlternateContent xmlns:mc="http://schemas.openxmlformats.org/markup-compatibility/2006">
          <mc:Choice Requires="x14">
            <control shapeId="2066" r:id="rId8" name="MK_23_5">
              <controlPr defaultSize="0" autoFill="0" autoLine="0" autoPict="0">
                <anchor moveWithCells="1">
                  <from>
                    <xdr:col>2</xdr:col>
                    <xdr:colOff>38100</xdr:colOff>
                    <xdr:row>78</xdr:row>
                    <xdr:rowOff>952500</xdr:rowOff>
                  </from>
                  <to>
                    <xdr:col>2</xdr:col>
                    <xdr:colOff>1905000</xdr:colOff>
                    <xdr:row>78</xdr:row>
                    <xdr:rowOff>1257300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DFE8C-74CC-461A-B679-4BCCFA9C58A8}">
  <dimension ref="A2:O74"/>
  <sheetViews>
    <sheetView topLeftCell="C1" workbookViewId="0">
      <selection activeCell="M8" sqref="M8"/>
    </sheetView>
  </sheetViews>
  <sheetFormatPr baseColWidth="10" defaultColWidth="11.53125" defaultRowHeight="14.25" x14ac:dyDescent="0.45"/>
  <cols>
    <col min="2" max="2" width="65.796875" customWidth="1"/>
    <col min="3" max="3" width="39.46484375" customWidth="1"/>
    <col min="4" max="4" width="8.796875" customWidth="1"/>
    <col min="5" max="5" width="5.53125" customWidth="1"/>
    <col min="6" max="6" width="7.73046875" customWidth="1"/>
    <col min="7" max="7" width="23.46484375" customWidth="1"/>
    <col min="8" max="8" width="17.73046875" customWidth="1"/>
    <col min="9" max="9" width="11.46484375" customWidth="1"/>
    <col min="10" max="10" width="7" customWidth="1"/>
    <col min="11" max="11" width="17.265625" customWidth="1"/>
    <col min="12" max="12" width="31.73046875" customWidth="1"/>
  </cols>
  <sheetData>
    <row r="2" spans="1:15" x14ac:dyDescent="0.45">
      <c r="A2" t="s">
        <v>171</v>
      </c>
      <c r="B2" s="5"/>
    </row>
    <row r="4" spans="1:15" s="6" customFormat="1" ht="26.25" x14ac:dyDescent="0.4">
      <c r="A4" s="6" t="s">
        <v>172</v>
      </c>
      <c r="B4" s="6" t="s">
        <v>173</v>
      </c>
      <c r="C4" s="7" t="s">
        <v>174</v>
      </c>
      <c r="D4" s="7" t="s">
        <v>175</v>
      </c>
      <c r="E4" s="7" t="s">
        <v>176</v>
      </c>
      <c r="F4" s="7" t="s">
        <v>177</v>
      </c>
      <c r="G4" s="6" t="s">
        <v>178</v>
      </c>
      <c r="H4" s="6" t="s">
        <v>179</v>
      </c>
      <c r="I4" s="6" t="s">
        <v>180</v>
      </c>
      <c r="J4" s="8" t="s">
        <v>181</v>
      </c>
      <c r="K4" s="8"/>
      <c r="L4" s="9"/>
      <c r="M4" s="10"/>
    </row>
    <row r="5" spans="1:15" s="6" customFormat="1" ht="13.15" x14ac:dyDescent="0.4">
      <c r="A5" s="11" t="s">
        <v>5</v>
      </c>
      <c r="C5" s="7"/>
      <c r="D5" s="7"/>
      <c r="F5" s="7"/>
      <c r="J5" s="10"/>
      <c r="K5" s="10"/>
      <c r="L5" s="9"/>
      <c r="M5" s="10"/>
    </row>
    <row r="6" spans="1:15" x14ac:dyDescent="0.45">
      <c r="A6" s="1" t="s">
        <v>6</v>
      </c>
      <c r="B6" s="12" t="s">
        <v>182</v>
      </c>
      <c r="E6">
        <v>4</v>
      </c>
      <c r="G6" t="str" cm="1">
        <f t="array" aca="1" ref="G6" ca="1">INDIRECT("KRIT_" &amp; A6)</f>
        <v>Velg alternativ:</v>
      </c>
      <c r="H6" t="e">
        <f ca="1">VLOOKUP(G6,C7:D11,2,0)</f>
        <v>#N/A</v>
      </c>
      <c r="I6" t="e">
        <f ca="1">H6</f>
        <v>#N/A</v>
      </c>
      <c r="J6" t="e">
        <f ca="1">I6/E6</f>
        <v>#N/A</v>
      </c>
    </row>
    <row r="7" spans="1:15" x14ac:dyDescent="0.45">
      <c r="C7" s="102" t="s">
        <v>183</v>
      </c>
      <c r="D7" s="13">
        <v>4</v>
      </c>
      <c r="L7" s="14" t="s">
        <v>184</v>
      </c>
      <c r="M7" s="14" t="s">
        <v>185</v>
      </c>
      <c r="N7" s="14" t="s">
        <v>186</v>
      </c>
      <c r="O7" s="14" t="s">
        <v>187</v>
      </c>
    </row>
    <row r="8" spans="1:15" x14ac:dyDescent="0.45">
      <c r="C8" s="102" t="s">
        <v>188</v>
      </c>
      <c r="D8" s="13">
        <v>3</v>
      </c>
      <c r="L8" t="s">
        <v>189</v>
      </c>
      <c r="M8" t="e">
        <f ca="1">SUM(I6:I73)</f>
        <v>#N/A</v>
      </c>
      <c r="N8">
        <v>47</v>
      </c>
      <c r="O8" s="15" t="e">
        <f ca="1">SUM(J6:J68)/12</f>
        <v>#N/A</v>
      </c>
    </row>
    <row r="9" spans="1:15" x14ac:dyDescent="0.45">
      <c r="C9" s="102" t="s">
        <v>190</v>
      </c>
      <c r="D9" s="13">
        <v>2</v>
      </c>
    </row>
    <row r="10" spans="1:15" x14ac:dyDescent="0.45">
      <c r="C10" s="102" t="s">
        <v>191</v>
      </c>
      <c r="D10" s="13">
        <v>1</v>
      </c>
      <c r="L10" s="14" t="s">
        <v>192</v>
      </c>
      <c r="M10" s="14" t="s">
        <v>185</v>
      </c>
      <c r="N10" s="14" t="s">
        <v>186</v>
      </c>
      <c r="O10" s="14" t="s">
        <v>187</v>
      </c>
    </row>
    <row r="11" spans="1:15" x14ac:dyDescent="0.45">
      <c r="C11" s="102" t="s">
        <v>193</v>
      </c>
      <c r="D11" s="13">
        <v>0</v>
      </c>
      <c r="L11" t="s">
        <v>5</v>
      </c>
      <c r="M11" t="e">
        <f ca="1">KRIT_RES_K1+KRIT_RES_K2+KRIT_RES_K3</f>
        <v>#N/A</v>
      </c>
      <c r="N11">
        <v>15</v>
      </c>
      <c r="O11" s="15" t="e">
        <f ca="1">(KRIT_RES_K1_N+KRIT_RES_K2_N+KRIT_RES_K3_N)/3</f>
        <v>#N/A</v>
      </c>
    </row>
    <row r="12" spans="1:15" x14ac:dyDescent="0.45">
      <c r="A12" s="1" t="s">
        <v>12</v>
      </c>
      <c r="B12" s="4" t="s">
        <v>194</v>
      </c>
      <c r="E12">
        <v>4</v>
      </c>
      <c r="G12" t="str" cm="1">
        <f t="array" aca="1" ref="G12" ca="1">INDIRECT("KRIT_" &amp; A12)</f>
        <v>Velg alternativ:</v>
      </c>
      <c r="H12" t="e">
        <f ca="1">VLOOKUP(G12,C13:D17,2,0)</f>
        <v>#N/A</v>
      </c>
      <c r="I12" t="e">
        <f ca="1">H12</f>
        <v>#N/A</v>
      </c>
      <c r="J12" t="e">
        <f ca="1">I12/E12</f>
        <v>#N/A</v>
      </c>
      <c r="L12" t="s">
        <v>24</v>
      </c>
      <c r="M12" t="e">
        <f ca="1">KRIT_RES_K4+KRIT_RES_K5</f>
        <v>#N/A</v>
      </c>
      <c r="N12">
        <v>8</v>
      </c>
      <c r="O12" s="15" t="e">
        <f ca="1">(KRIT_RES_K4_N+KRIT_RES_K5_N)/2</f>
        <v>#N/A</v>
      </c>
    </row>
    <row r="13" spans="1:15" x14ac:dyDescent="0.45">
      <c r="C13" s="102" t="s">
        <v>183</v>
      </c>
      <c r="D13" s="13">
        <v>4</v>
      </c>
      <c r="L13" t="s">
        <v>33</v>
      </c>
      <c r="M13" t="e">
        <f ca="1">KRIT_RES_K6+KRIT_RES_K7+KRIT_RES_K8</f>
        <v>#N/A</v>
      </c>
      <c r="N13">
        <v>9</v>
      </c>
      <c r="O13" s="15" t="e">
        <f ca="1">(KRIT_RES_K6_N+KRIT_RES_K7_N+KRIT_RES_K8_N)/3</f>
        <v>#N/A</v>
      </c>
    </row>
    <row r="14" spans="1:15" x14ac:dyDescent="0.45">
      <c r="C14" s="102" t="s">
        <v>188</v>
      </c>
      <c r="D14" s="13">
        <v>3</v>
      </c>
      <c r="L14" t="s">
        <v>46</v>
      </c>
      <c r="M14" t="e">
        <f ca="1">KRIT_RES_K9+KRIT_RES_K10+KRIT_RES_K11+KRIT_RES_K12</f>
        <v>#N/A</v>
      </c>
      <c r="N14">
        <v>11</v>
      </c>
      <c r="O14" s="15" t="e">
        <f ca="1">(KRIT_RES_K9_N+KRIT_RES_K10_N+KRIT_RES_K11_N+KRIT_RES_K12_N)/4</f>
        <v>#N/A</v>
      </c>
    </row>
    <row r="15" spans="1:15" x14ac:dyDescent="0.45">
      <c r="C15" s="102" t="s">
        <v>190</v>
      </c>
      <c r="D15" s="13">
        <v>2</v>
      </c>
    </row>
    <row r="16" spans="1:15" x14ac:dyDescent="0.45">
      <c r="C16" s="102" t="s">
        <v>191</v>
      </c>
      <c r="D16" s="13">
        <v>1</v>
      </c>
    </row>
    <row r="17" spans="1:15" x14ac:dyDescent="0.45">
      <c r="C17" s="102" t="s">
        <v>193</v>
      </c>
      <c r="D17" s="13">
        <v>0</v>
      </c>
      <c r="L17" s="14" t="s">
        <v>195</v>
      </c>
      <c r="M17" s="14" t="s">
        <v>185</v>
      </c>
      <c r="N17" s="14" t="s">
        <v>186</v>
      </c>
      <c r="O17" s="14" t="s">
        <v>187</v>
      </c>
    </row>
    <row r="18" spans="1:15" ht="26.65" x14ac:dyDescent="0.45">
      <c r="A18" s="1" t="s">
        <v>16</v>
      </c>
      <c r="B18" s="16" t="s">
        <v>17</v>
      </c>
      <c r="E18">
        <v>4</v>
      </c>
      <c r="G18" t="str" cm="1">
        <f t="array" aca="1" ref="G18" ca="1">INDIRECT("KRIT_" &amp; A18)</f>
        <v>Velg alternativ:</v>
      </c>
      <c r="H18" t="e">
        <f ca="1">VLOOKUP(G18,C19:D23,2,0)</f>
        <v>#N/A</v>
      </c>
      <c r="I18" t="e">
        <f ca="1">H18</f>
        <v>#N/A</v>
      </c>
      <c r="J18" t="e">
        <f ca="1">I18/E18</f>
        <v>#N/A</v>
      </c>
      <c r="L18" t="s">
        <v>196</v>
      </c>
      <c r="M18" t="e">
        <f ca="1">SUM(I6:I60)</f>
        <v>#N/A</v>
      </c>
      <c r="N18">
        <v>38</v>
      </c>
      <c r="O18" s="15" t="e">
        <f ca="1">SUM(J6:J60)/10</f>
        <v>#N/A</v>
      </c>
    </row>
    <row r="19" spans="1:15" x14ac:dyDescent="0.45">
      <c r="C19" s="102" t="s">
        <v>183</v>
      </c>
      <c r="D19" s="13">
        <v>4</v>
      </c>
      <c r="L19" t="s">
        <v>197</v>
      </c>
      <c r="M19" t="e">
        <f ca="1">KRIT_RES_K6+KRIT_RES_K7+KRIT_RES_K8</f>
        <v>#N/A</v>
      </c>
      <c r="N19">
        <v>9</v>
      </c>
      <c r="O19" s="15" t="e">
        <f ca="1">(KRIT_RES_K6_N+KRIT_RES_K7_N+KRIT_RES_K8_N)/3</f>
        <v>#N/A</v>
      </c>
    </row>
    <row r="20" spans="1:15" x14ac:dyDescent="0.45">
      <c r="C20" s="102" t="s">
        <v>188</v>
      </c>
      <c r="D20" s="13">
        <v>3</v>
      </c>
      <c r="L20" t="s">
        <v>198</v>
      </c>
      <c r="M20" t="e">
        <f ca="1">KRIT_RES_K5</f>
        <v>#N/A</v>
      </c>
      <c r="N20">
        <v>4</v>
      </c>
      <c r="O20" s="15" t="e">
        <f ca="1">KRIT_RES_K5_N</f>
        <v>#N/A</v>
      </c>
    </row>
    <row r="21" spans="1:15" x14ac:dyDescent="0.45">
      <c r="C21" s="102" t="s">
        <v>190</v>
      </c>
      <c r="D21" s="13">
        <v>2</v>
      </c>
      <c r="L21" t="s">
        <v>199</v>
      </c>
      <c r="M21" t="e">
        <f ca="1">KRIT_RES_K6+KRIT_RES_K7+KRIT_RES_K5</f>
        <v>#N/A</v>
      </c>
      <c r="N21">
        <v>10</v>
      </c>
      <c r="O21" s="15" t="e">
        <f ca="1">(KRIT_RES_K6_N+KRIT_RES_K7_N+KRIT_RES_K5_N)/3</f>
        <v>#N/A</v>
      </c>
    </row>
    <row r="22" spans="1:15" x14ac:dyDescent="0.45">
      <c r="C22" s="102" t="s">
        <v>191</v>
      </c>
      <c r="D22" s="13">
        <v>1</v>
      </c>
      <c r="L22" t="s">
        <v>200</v>
      </c>
      <c r="M22" t="e">
        <f ca="1">KRIT_RES_K9+KRIT_RES_K10</f>
        <v>#N/A</v>
      </c>
      <c r="N22">
        <v>9</v>
      </c>
      <c r="O22" s="15" t="e">
        <f ca="1">(KRIT_RES_K9_N+KRIT_RES_K10_N)/2</f>
        <v>#N/A</v>
      </c>
    </row>
    <row r="23" spans="1:15" x14ac:dyDescent="0.45">
      <c r="C23" s="102" t="s">
        <v>193</v>
      </c>
      <c r="D23" s="13">
        <v>0</v>
      </c>
      <c r="L23" t="s">
        <v>201</v>
      </c>
      <c r="M23" t="e">
        <f ca="1">KRIT_RES_K11+KRIT_RES_K12</f>
        <v>#N/A</v>
      </c>
      <c r="N23">
        <v>2</v>
      </c>
      <c r="O23" s="15" t="e">
        <f ca="1">M23/N23</f>
        <v>#N/A</v>
      </c>
    </row>
    <row r="24" spans="1:15" x14ac:dyDescent="0.45">
      <c r="A24" t="s">
        <v>20</v>
      </c>
      <c r="B24" s="3" t="s">
        <v>21</v>
      </c>
      <c r="C24" s="102"/>
      <c r="D24" s="13"/>
      <c r="E24">
        <v>3</v>
      </c>
      <c r="G24" t="str" cm="1">
        <f t="array" aca="1" ref="G24" ca="1">INDIRECT("KRIT_" &amp; A24)</f>
        <v>Velg alternativ:</v>
      </c>
      <c r="H24" t="e">
        <f ca="1">VLOOKUP(G24,C25:D27,2,0)</f>
        <v>#N/A</v>
      </c>
      <c r="I24" t="e">
        <f ca="1">H24</f>
        <v>#N/A</v>
      </c>
      <c r="J24" t="e">
        <f ca="1">I24/E24</f>
        <v>#N/A</v>
      </c>
      <c r="O24" s="15"/>
    </row>
    <row r="25" spans="1:15" x14ac:dyDescent="0.45">
      <c r="C25" s="102" t="s">
        <v>202</v>
      </c>
      <c r="D25" s="13">
        <v>3</v>
      </c>
      <c r="O25" s="15"/>
    </row>
    <row r="26" spans="1:15" x14ac:dyDescent="0.45">
      <c r="C26" s="102" t="s">
        <v>203</v>
      </c>
      <c r="D26" s="13">
        <v>2</v>
      </c>
      <c r="O26" s="15"/>
    </row>
    <row r="27" spans="1:15" x14ac:dyDescent="0.45">
      <c r="C27" s="102" t="s">
        <v>193</v>
      </c>
      <c r="D27" s="13">
        <v>1</v>
      </c>
      <c r="O27" s="15"/>
    </row>
    <row r="28" spans="1:15" x14ac:dyDescent="0.45">
      <c r="A28" s="11" t="s">
        <v>24</v>
      </c>
      <c r="C28" s="102"/>
      <c r="D28" s="13"/>
      <c r="O28" s="15"/>
    </row>
    <row r="29" spans="1:15" x14ac:dyDescent="0.45">
      <c r="A29" s="102" t="s">
        <v>25</v>
      </c>
      <c r="B29" s="12" t="s">
        <v>26</v>
      </c>
      <c r="D29" s="13"/>
      <c r="E29">
        <v>4</v>
      </c>
      <c r="G29" t="str" cm="1">
        <f t="array" aca="1" ref="G29" ca="1">INDIRECT("KRIT_" &amp; A29)</f>
        <v>Velg alternativ:</v>
      </c>
      <c r="H29" t="e">
        <f ca="1">VLOOKUP(G29,C30:D32,2,0)</f>
        <v>#N/A</v>
      </c>
      <c r="I29" t="e">
        <f ca="1">H29</f>
        <v>#N/A</v>
      </c>
      <c r="J29" t="e">
        <f ca="1">I29/E29</f>
        <v>#N/A</v>
      </c>
    </row>
    <row r="30" spans="1:15" x14ac:dyDescent="0.45">
      <c r="C30" s="102" t="s">
        <v>204</v>
      </c>
      <c r="D30" s="13">
        <v>4</v>
      </c>
    </row>
    <row r="31" spans="1:15" x14ac:dyDescent="0.45">
      <c r="C31" s="102" t="s">
        <v>205</v>
      </c>
      <c r="D31" s="13">
        <v>2</v>
      </c>
    </row>
    <row r="32" spans="1:15" x14ac:dyDescent="0.45">
      <c r="C32" s="102" t="s">
        <v>206</v>
      </c>
      <c r="D32" s="13">
        <v>1</v>
      </c>
    </row>
    <row r="33" spans="1:10" x14ac:dyDescent="0.45">
      <c r="A33" s="17" t="s">
        <v>29</v>
      </c>
      <c r="B33" s="4" t="s">
        <v>207</v>
      </c>
      <c r="E33">
        <v>4</v>
      </c>
      <c r="G33" t="str" cm="1">
        <f t="array" aca="1" ref="G33" ca="1">INDIRECT("KRIT_" &amp; A33)</f>
        <v>Velg alternativ:</v>
      </c>
      <c r="H33" t="e">
        <f ca="1">VLOOKUP(G33,C34:D37,2,0)</f>
        <v>#N/A</v>
      </c>
      <c r="I33" t="e">
        <f ca="1">H33</f>
        <v>#N/A</v>
      </c>
      <c r="J33" t="e">
        <f ca="1">I33/E33</f>
        <v>#N/A</v>
      </c>
    </row>
    <row r="34" spans="1:10" x14ac:dyDescent="0.45">
      <c r="C34" s="102" t="s">
        <v>208</v>
      </c>
      <c r="D34">
        <v>4</v>
      </c>
    </row>
    <row r="35" spans="1:10" x14ac:dyDescent="0.45">
      <c r="C35" s="102" t="s">
        <v>209</v>
      </c>
      <c r="D35">
        <v>2</v>
      </c>
    </row>
    <row r="36" spans="1:10" x14ac:dyDescent="0.45">
      <c r="C36" s="102" t="s">
        <v>210</v>
      </c>
      <c r="D36">
        <v>2</v>
      </c>
    </row>
    <row r="37" spans="1:10" x14ac:dyDescent="0.45">
      <c r="C37" s="102" t="s">
        <v>211</v>
      </c>
      <c r="D37">
        <v>0</v>
      </c>
    </row>
    <row r="38" spans="1:10" x14ac:dyDescent="0.45">
      <c r="A38" s="11" t="s">
        <v>33</v>
      </c>
      <c r="C38" s="102"/>
    </row>
    <row r="39" spans="1:10" x14ac:dyDescent="0.45">
      <c r="A39" t="s">
        <v>34</v>
      </c>
      <c r="B39" s="12" t="s">
        <v>35</v>
      </c>
      <c r="E39">
        <v>3</v>
      </c>
      <c r="G39" t="str" cm="1">
        <f t="array" aca="1" ref="G39" ca="1">INDIRECT("KRIT_" &amp; A39)</f>
        <v>Ikke tiltenkt</v>
      </c>
      <c r="H39">
        <f ca="1">VLOOKUP(G39,C40:D42,2,0)</f>
        <v>2</v>
      </c>
      <c r="I39">
        <f ca="1">H39</f>
        <v>2</v>
      </c>
      <c r="J39">
        <f ca="1">I39/E39</f>
        <v>0.66666666666666663</v>
      </c>
    </row>
    <row r="40" spans="1:10" x14ac:dyDescent="0.45">
      <c r="C40" s="102" t="s">
        <v>202</v>
      </c>
      <c r="D40">
        <v>3</v>
      </c>
    </row>
    <row r="41" spans="1:10" x14ac:dyDescent="0.45">
      <c r="C41" s="102" t="s">
        <v>212</v>
      </c>
      <c r="D41">
        <v>2</v>
      </c>
    </row>
    <row r="42" spans="1:10" x14ac:dyDescent="0.45">
      <c r="C42" s="102" t="s">
        <v>193</v>
      </c>
      <c r="D42">
        <v>0</v>
      </c>
    </row>
    <row r="43" spans="1:10" x14ac:dyDescent="0.45">
      <c r="A43" t="s">
        <v>38</v>
      </c>
      <c r="B43" s="12" t="s">
        <v>39</v>
      </c>
      <c r="E43">
        <v>3</v>
      </c>
      <c r="G43" t="str" cm="1">
        <f t="array" aca="1" ref="G43" ca="1">INDIRECT("KRIT_" &amp; A43)</f>
        <v>Velg alternativ:</v>
      </c>
      <c r="H43" t="e">
        <f ca="1">VLOOKUP(G43,C44:D46,2,0)</f>
        <v>#N/A</v>
      </c>
      <c r="I43" t="e">
        <f ca="1">H43</f>
        <v>#N/A</v>
      </c>
      <c r="J43" t="e">
        <f ca="1">I43/E43</f>
        <v>#N/A</v>
      </c>
    </row>
    <row r="44" spans="1:10" x14ac:dyDescent="0.45">
      <c r="C44" s="102" t="s">
        <v>202</v>
      </c>
      <c r="D44">
        <v>3</v>
      </c>
    </row>
    <row r="45" spans="1:10" x14ac:dyDescent="0.45">
      <c r="C45" s="102" t="s">
        <v>212</v>
      </c>
      <c r="D45">
        <v>2</v>
      </c>
    </row>
    <row r="46" spans="1:10" x14ac:dyDescent="0.45">
      <c r="C46" s="102" t="s">
        <v>193</v>
      </c>
      <c r="D46">
        <v>0</v>
      </c>
    </row>
    <row r="47" spans="1:10" ht="26.65" x14ac:dyDescent="0.45">
      <c r="A47" s="2" t="s">
        <v>42</v>
      </c>
      <c r="B47" s="4" t="s">
        <v>43</v>
      </c>
      <c r="E47">
        <v>3</v>
      </c>
      <c r="G47" t="str" cm="1">
        <f t="array" aca="1" ref="G47" ca="1">INDIRECT("KRIT_" &amp; A47)</f>
        <v>Velg alternativ:</v>
      </c>
      <c r="H47" t="e">
        <f ca="1">VLOOKUP(G47,C48:D51,2,0)</f>
        <v>#N/A</v>
      </c>
      <c r="I47" t="e">
        <f ca="1">H47</f>
        <v>#N/A</v>
      </c>
      <c r="J47" t="e">
        <f ca="1">I47/E47</f>
        <v>#N/A</v>
      </c>
    </row>
    <row r="48" spans="1:10" x14ac:dyDescent="0.45">
      <c r="C48" s="102" t="s">
        <v>202</v>
      </c>
      <c r="D48">
        <v>3</v>
      </c>
    </row>
    <row r="49" spans="1:10" x14ac:dyDescent="0.45">
      <c r="C49" s="102" t="s">
        <v>213</v>
      </c>
      <c r="D49">
        <v>2</v>
      </c>
    </row>
    <row r="50" spans="1:10" x14ac:dyDescent="0.45">
      <c r="C50" s="102" t="s">
        <v>193</v>
      </c>
      <c r="D50">
        <v>0</v>
      </c>
    </row>
    <row r="51" spans="1:10" x14ac:dyDescent="0.45">
      <c r="C51" s="102" t="s">
        <v>214</v>
      </c>
      <c r="D51">
        <v>1</v>
      </c>
    </row>
    <row r="52" spans="1:10" x14ac:dyDescent="0.45">
      <c r="A52" s="11" t="s">
        <v>46</v>
      </c>
      <c r="C52" s="102"/>
    </row>
    <row r="53" spans="1:10" x14ac:dyDescent="0.45">
      <c r="A53" t="s">
        <v>47</v>
      </c>
      <c r="B53" s="18" t="s">
        <v>48</v>
      </c>
      <c r="E53">
        <v>4</v>
      </c>
      <c r="G53" t="str" cm="1">
        <f t="array" aca="1" ref="G53" ca="1">INDIRECT("KRIT_" &amp; A53)</f>
        <v>Velg alternativ:</v>
      </c>
      <c r="H53" t="e">
        <f ca="1">VLOOKUP(G53,C54:D57,2,0)</f>
        <v>#N/A</v>
      </c>
      <c r="I53" t="e">
        <f ca="1">H53</f>
        <v>#N/A</v>
      </c>
      <c r="J53" t="e">
        <f ca="1">I53/E53</f>
        <v>#N/A</v>
      </c>
    </row>
    <row r="54" spans="1:10" x14ac:dyDescent="0.45">
      <c r="B54" s="18"/>
      <c r="C54" t="s">
        <v>215</v>
      </c>
      <c r="D54">
        <v>4</v>
      </c>
    </row>
    <row r="55" spans="1:10" x14ac:dyDescent="0.45">
      <c r="C55" s="102" t="s">
        <v>216</v>
      </c>
      <c r="D55">
        <v>3</v>
      </c>
    </row>
    <row r="56" spans="1:10" x14ac:dyDescent="0.45">
      <c r="C56" s="102" t="s">
        <v>217</v>
      </c>
      <c r="D56">
        <v>2</v>
      </c>
    </row>
    <row r="57" spans="1:10" x14ac:dyDescent="0.45">
      <c r="C57" s="102" t="s">
        <v>218</v>
      </c>
      <c r="D57">
        <v>1</v>
      </c>
    </row>
    <row r="58" spans="1:10" x14ac:dyDescent="0.45">
      <c r="A58" t="s">
        <v>51</v>
      </c>
      <c r="B58" s="16" t="s">
        <v>52</v>
      </c>
      <c r="E58">
        <v>5</v>
      </c>
      <c r="G58" t="str" cm="1">
        <f t="array" aca="1" ref="G58" ca="1">INDIRECT("KRIT_" &amp; A58)</f>
        <v>Velg alternativ:</v>
      </c>
      <c r="H58" t="e">
        <f ca="1">VLOOKUP(G58,C59:D64,2,0)</f>
        <v>#N/A</v>
      </c>
      <c r="I58" t="e">
        <f ca="1">H58</f>
        <v>#N/A</v>
      </c>
      <c r="J58" t="e">
        <f ca="1">I58/E58</f>
        <v>#N/A</v>
      </c>
    </row>
    <row r="59" spans="1:10" x14ac:dyDescent="0.45">
      <c r="C59" s="102" t="s">
        <v>219</v>
      </c>
      <c r="D59">
        <v>5</v>
      </c>
    </row>
    <row r="60" spans="1:10" x14ac:dyDescent="0.45">
      <c r="C60" s="102" t="s">
        <v>220</v>
      </c>
      <c r="D60">
        <v>4</v>
      </c>
    </row>
    <row r="61" spans="1:10" x14ac:dyDescent="0.45">
      <c r="C61" s="102" t="s">
        <v>221</v>
      </c>
      <c r="D61">
        <v>3</v>
      </c>
    </row>
    <row r="62" spans="1:10" x14ac:dyDescent="0.45">
      <c r="C62" s="102" t="s">
        <v>222</v>
      </c>
      <c r="D62">
        <v>2</v>
      </c>
    </row>
    <row r="63" spans="1:10" x14ac:dyDescent="0.45">
      <c r="C63" s="102" t="s">
        <v>223</v>
      </c>
      <c r="D63">
        <v>1</v>
      </c>
    </row>
    <row r="64" spans="1:10" x14ac:dyDescent="0.45">
      <c r="C64" s="102" t="s">
        <v>211</v>
      </c>
      <c r="D64">
        <v>0</v>
      </c>
    </row>
    <row r="65" spans="1:10" x14ac:dyDescent="0.45">
      <c r="A65" t="s">
        <v>55</v>
      </c>
      <c r="B65" s="4" t="s">
        <v>56</v>
      </c>
      <c r="E65">
        <v>2</v>
      </c>
      <c r="G65" t="str" cm="1">
        <f t="array" aca="1" ref="G65" ca="1">INDIRECT("KRIT_" &amp; A65)</f>
        <v>Velg alternativ:</v>
      </c>
      <c r="H65" t="e">
        <f ca="1">VLOOKUP(G65,C66:D67,2,0)</f>
        <v>#N/A</v>
      </c>
      <c r="I65" t="e">
        <f ca="1">H65</f>
        <v>#N/A</v>
      </c>
      <c r="J65" t="e">
        <f ca="1">I65/E65</f>
        <v>#N/A</v>
      </c>
    </row>
    <row r="66" spans="1:10" x14ac:dyDescent="0.45">
      <c r="C66" s="102" t="s">
        <v>202</v>
      </c>
      <c r="D66">
        <v>2</v>
      </c>
    </row>
    <row r="67" spans="1:10" x14ac:dyDescent="0.45">
      <c r="C67" s="102" t="s">
        <v>193</v>
      </c>
      <c r="D67">
        <v>1</v>
      </c>
    </row>
    <row r="68" spans="1:10" x14ac:dyDescent="0.45">
      <c r="A68" t="s">
        <v>59</v>
      </c>
      <c r="B68" s="12" t="s">
        <v>224</v>
      </c>
      <c r="E68">
        <v>4</v>
      </c>
      <c r="G68" t="str" cm="1">
        <f t="array" aca="1" ref="G68" ca="1">INDIRECT("KRIT_" &amp; A68)</f>
        <v>Velg alternativ:</v>
      </c>
      <c r="H68" t="e">
        <f ca="1">VLOOKUP(G68,C69:D74,2,0)</f>
        <v>#N/A</v>
      </c>
      <c r="I68" t="e">
        <f ca="1">H68</f>
        <v>#N/A</v>
      </c>
      <c r="J68" t="e">
        <f ca="1">I68/E68</f>
        <v>#N/A</v>
      </c>
    </row>
    <row r="69" spans="1:10" x14ac:dyDescent="0.45">
      <c r="C69" s="102" t="s">
        <v>225</v>
      </c>
      <c r="D69">
        <v>4</v>
      </c>
    </row>
    <row r="70" spans="1:10" x14ac:dyDescent="0.45">
      <c r="C70" s="102" t="s">
        <v>226</v>
      </c>
      <c r="D70">
        <v>3</v>
      </c>
    </row>
    <row r="71" spans="1:10" x14ac:dyDescent="0.45">
      <c r="C71" s="102" t="s">
        <v>227</v>
      </c>
      <c r="D71">
        <v>2</v>
      </c>
    </row>
    <row r="72" spans="1:10" x14ac:dyDescent="0.45">
      <c r="C72" s="102" t="s">
        <v>193</v>
      </c>
      <c r="D72">
        <v>1</v>
      </c>
    </row>
    <row r="73" spans="1:10" x14ac:dyDescent="0.45">
      <c r="C73" s="102" t="s">
        <v>228</v>
      </c>
      <c r="D73">
        <v>0</v>
      </c>
    </row>
    <row r="74" spans="1:10" x14ac:dyDescent="0.45">
      <c r="C74" s="102" t="s">
        <v>229</v>
      </c>
      <c r="D74">
        <v>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5598F85011B33647B03FF6A36FE9CADB" ma:contentTypeVersion="17" ma:contentTypeDescription="Opprett et nytt dokument." ma:contentTypeScope="" ma:versionID="81fd699aaefaa5fc81329c0a7028c58a">
  <xsd:schema xmlns:xsd="http://www.w3.org/2001/XMLSchema" xmlns:xs="http://www.w3.org/2001/XMLSchema" xmlns:p="http://schemas.microsoft.com/office/2006/metadata/properties" xmlns:ns2="e6a7e9c3-a113-4faa-ae3d-c1713c62edcc" xmlns:ns3="35d1458f-2192-42d8-b087-e9694b915ce2" targetNamespace="http://schemas.microsoft.com/office/2006/metadata/properties" ma:root="true" ma:fieldsID="9113a372daabc8d198edf21daa47e799" ns2:_="" ns3:_="">
    <xsd:import namespace="e6a7e9c3-a113-4faa-ae3d-c1713c62edcc"/>
    <xsd:import namespace="35d1458f-2192-42d8-b087-e9694b915ce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a7e9c3-a113-4faa-ae3d-c1713c62ed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Bildemerkelapper" ma:readOnly="false" ma:fieldId="{5cf76f15-5ced-4ddc-b409-7134ff3c332f}" ma:taxonomyMulti="true" ma:sspId="a5af897e-8ee3-44e6-a379-8efb93aa5b2e" ma:termSetId="09814cd3-568e-fe90-9814-8d621ff8fb84" ma:anchorId="fba54fb3-c3e1-fe81-a776-ca4b69148c4d" ma:open="true" ma:isKeyword="false">
      <xsd:complexType>
        <xsd:sequence>
          <xsd:element ref="pc:Terms" minOccurs="0" maxOccurs="1"/>
        </xsd:sequence>
      </xsd:complex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5d1458f-2192-42d8-b087-e9694b915ce2" elementFormDefault="qualified">
    <xsd:import namespace="http://schemas.microsoft.com/office/2006/documentManagement/types"/>
    <xsd:import namespace="http://schemas.microsoft.com/office/infopath/2007/PartnerControls"/>
    <xsd:element name="SharedWithUsers" ma:index="13"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lingsdetaljer" ma:internalName="SharedWithDetails" ma:readOnly="true">
      <xsd:simpleType>
        <xsd:restriction base="dms:Note">
          <xsd:maxLength value="255"/>
        </xsd:restriction>
      </xsd:simpleType>
    </xsd:element>
    <xsd:element name="TaxCatchAll" ma:index="19" nillable="true" ma:displayName="Taxonomy Catch All Column" ma:hidden="true" ma:list="{da494c5c-58f1-4cfa-9f6e-57a07c07940c}" ma:internalName="TaxCatchAll" ma:showField="CatchAllData" ma:web="35d1458f-2192-42d8-b087-e9694b915ce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6a7e9c3-a113-4faa-ae3d-c1713c62edcc">
      <Terms xmlns="http://schemas.microsoft.com/office/infopath/2007/PartnerControls"/>
    </lcf76f155ced4ddcb4097134ff3c332f>
    <TaxCatchAll xmlns="35d1458f-2192-42d8-b087-e9694b915ce2" xsi:nil="true"/>
  </documentManagement>
</p:properties>
</file>

<file path=customXml/itemProps1.xml><?xml version="1.0" encoding="utf-8"?>
<ds:datastoreItem xmlns:ds="http://schemas.openxmlformats.org/officeDocument/2006/customXml" ds:itemID="{0FAF2E3C-242C-4281-8CCE-86EB167CC3C2}"/>
</file>

<file path=customXml/itemProps2.xml><?xml version="1.0" encoding="utf-8"?>
<ds:datastoreItem xmlns:ds="http://schemas.openxmlformats.org/officeDocument/2006/customXml" ds:itemID="{4C9FF41C-8AD5-49F8-96E3-F48A93155712}">
  <ds:schemaRefs>
    <ds:schemaRef ds:uri="http://schemas.microsoft.com/sharepoint/v3/contenttype/forms"/>
  </ds:schemaRefs>
</ds:datastoreItem>
</file>

<file path=customXml/itemProps3.xml><?xml version="1.0" encoding="utf-8"?>
<ds:datastoreItem xmlns:ds="http://schemas.openxmlformats.org/officeDocument/2006/customXml" ds:itemID="{601E88D2-2996-44F2-8F2F-8862A5C584F2}">
  <ds:schemaRefs>
    <ds:schemaRef ds:uri="http://schemas.microsoft.com/office/2006/documentManagement/types"/>
    <ds:schemaRef ds:uri="216e2f5a-4524-4123-b393-6e4535501f1d"/>
    <ds:schemaRef ds:uri="http://purl.org/dc/elements/1.1/"/>
    <ds:schemaRef ds:uri="13022eb5-7c27-4748-b29b-ee6e1418cf1a"/>
    <ds:schemaRef ds:uri="http://schemas.microsoft.com/office/2006/metadata/properties"/>
    <ds:schemaRef ds:uri="http://purl.org/dc/terms/"/>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3</vt:i4>
      </vt:variant>
      <vt:variant>
        <vt:lpstr>Navngitte områder</vt:lpstr>
      </vt:variant>
      <vt:variant>
        <vt:i4>72</vt:i4>
      </vt:variant>
    </vt:vector>
  </HeadingPairs>
  <TitlesOfParts>
    <vt:vector size="75" baseType="lpstr">
      <vt:lpstr>Tjenestekritikalitet</vt:lpstr>
      <vt:lpstr>Kommunal modenhet</vt:lpstr>
      <vt:lpstr>Rådata kritikalitet</vt:lpstr>
      <vt:lpstr>KM_MK1</vt:lpstr>
      <vt:lpstr>KM_MK10</vt:lpstr>
      <vt:lpstr>KM_MK11</vt:lpstr>
      <vt:lpstr>KM_MK12</vt:lpstr>
      <vt:lpstr>KM_MK13</vt:lpstr>
      <vt:lpstr>KM_MK14</vt:lpstr>
      <vt:lpstr>KM_MK15</vt:lpstr>
      <vt:lpstr>KM_MK16</vt:lpstr>
      <vt:lpstr>KM_MK17</vt:lpstr>
      <vt:lpstr>KM_MK18</vt:lpstr>
      <vt:lpstr>KM_MK19</vt:lpstr>
      <vt:lpstr>KM_MK2</vt:lpstr>
      <vt:lpstr>KM_MK20</vt:lpstr>
      <vt:lpstr>KM_MK21</vt:lpstr>
      <vt:lpstr>KM_MK22</vt:lpstr>
      <vt:lpstr>KM_MK24</vt:lpstr>
      <vt:lpstr>KM_MK3</vt:lpstr>
      <vt:lpstr>KM_MK4</vt:lpstr>
      <vt:lpstr>KM_MK5</vt:lpstr>
      <vt:lpstr>KM_MK6</vt:lpstr>
      <vt:lpstr>KM_MK6a</vt:lpstr>
      <vt:lpstr>KM_MK6b</vt:lpstr>
      <vt:lpstr>KM_MK7</vt:lpstr>
      <vt:lpstr>KM_MK8</vt:lpstr>
      <vt:lpstr>KM_MK9</vt:lpstr>
      <vt:lpstr>KRIT_K1</vt:lpstr>
      <vt:lpstr>KRIT_K10</vt:lpstr>
      <vt:lpstr>KRIT_K11</vt:lpstr>
      <vt:lpstr>KRIT_K12</vt:lpstr>
      <vt:lpstr>KRIT_K13</vt:lpstr>
      <vt:lpstr>KRIT_K2</vt:lpstr>
      <vt:lpstr>KRIT_K3</vt:lpstr>
      <vt:lpstr>KRIT_K4</vt:lpstr>
      <vt:lpstr>KRIT_K5</vt:lpstr>
      <vt:lpstr>KRIT_K6</vt:lpstr>
      <vt:lpstr>KRIT_K7</vt:lpstr>
      <vt:lpstr>KRIT_K8</vt:lpstr>
      <vt:lpstr>KRIT_K9</vt:lpstr>
      <vt:lpstr>KRIT_RES_K1</vt:lpstr>
      <vt:lpstr>KRIT_RES_K1_N</vt:lpstr>
      <vt:lpstr>KRIT_RES_K10</vt:lpstr>
      <vt:lpstr>KRIT_RES_K10_N</vt:lpstr>
      <vt:lpstr>KRIT_RES_K11</vt:lpstr>
      <vt:lpstr>KRIT_RES_K11_N</vt:lpstr>
      <vt:lpstr>KRIT_RES_K12</vt:lpstr>
      <vt:lpstr>KRIT_RES_K12_N</vt:lpstr>
      <vt:lpstr>KRIT_RES_K2</vt:lpstr>
      <vt:lpstr>KRIT_RES_K2_N</vt:lpstr>
      <vt:lpstr>KRIT_RES_K3</vt:lpstr>
      <vt:lpstr>KRIT_RES_K3_N</vt:lpstr>
      <vt:lpstr>KRIT_RES_K4</vt:lpstr>
      <vt:lpstr>KRIT_RES_K4_N</vt:lpstr>
      <vt:lpstr>KRIT_RES_K5</vt:lpstr>
      <vt:lpstr>KRIT_RES_K5_N</vt:lpstr>
      <vt:lpstr>KRIT_RES_K6</vt:lpstr>
      <vt:lpstr>KRIT_RES_K6_N</vt:lpstr>
      <vt:lpstr>KRIT_RES_K7</vt:lpstr>
      <vt:lpstr>KRIT_RES_K7_N</vt:lpstr>
      <vt:lpstr>KRIT_RES_K8</vt:lpstr>
      <vt:lpstr>KRIT_RES_K8_N</vt:lpstr>
      <vt:lpstr>KRIT_RES_K9</vt:lpstr>
      <vt:lpstr>KRIT_RES_K9_N</vt:lpstr>
      <vt:lpstr>LOKAL_TOT_KRIT</vt:lpstr>
      <vt:lpstr>LOKAL_TOT_NORM</vt:lpstr>
      <vt:lpstr>MK_21</vt:lpstr>
      <vt:lpstr>MK_22</vt:lpstr>
      <vt:lpstr>MK_23_A</vt:lpstr>
      <vt:lpstr>MK_23_B</vt:lpstr>
      <vt:lpstr>MK_23_C</vt:lpstr>
      <vt:lpstr>MK_23_D</vt:lpstr>
      <vt:lpstr>MK_23_E</vt:lpstr>
      <vt:lpstr>SYSTEM_NAVN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erik</dc:creator>
  <cp:keywords/>
  <dc:description/>
  <cp:lastModifiedBy>Suhail Mushtaq</cp:lastModifiedBy>
  <cp:revision/>
  <dcterms:created xsi:type="dcterms:W3CDTF">2023-12-14T18:33:15Z</dcterms:created>
  <dcterms:modified xsi:type="dcterms:W3CDTF">2024-06-24T10:00:27Z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0x0101005598F85011B33647B03FF6A36FE9CADB</vt:lpwstr>
  </property>
  <property fmtid="{D5CDD505-2E9C-101B-9397-08002B2CF9AE}" pid="4" name="CloudStatistics_StoryID">
    <vt:lpwstr>4619c752-bea9-4eb8-a961-f7f5f8819fb1</vt:lpwstr>
  </property>
</Properties>
</file>